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Taul1" sheetId="1" r:id="rId1"/>
    <sheet name="Taul2" sheetId="2" r:id="rId2"/>
    <sheet name="Taul3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<sst xmlns="http://schemas.openxmlformats.org/spreadsheetml/2006/main" count="31" uniqueCount="14">
  <si>
    <t>Spin-Farm Oy</t>
  </si>
  <si>
    <t>mk</t>
  </si>
  <si>
    <t>kpl</t>
  </si>
  <si>
    <t>vuoden alusta</t>
  </si>
  <si>
    <t>kuukausi</t>
  </si>
  <si>
    <t>vuosi</t>
  </si>
  <si>
    <t>Yhteensä</t>
  </si>
  <si>
    <t>Ulkolaiset</t>
  </si>
  <si>
    <t>Kotimaiset</t>
  </si>
  <si>
    <t>Yhtiö</t>
  </si>
  <si>
    <t>Kokonaismyynti</t>
  </si>
  <si>
    <t>Yhtiökohtaiset markkinaosuudet prosentteina</t>
  </si>
  <si>
    <t>Suomen ääni- ja kuvatallennetuottajat ÄKT ry</t>
  </si>
  <si>
    <t>Indeksi ed. vuosi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</si>
</sst>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4"/>
      <color indexed="17"/>
      <name val="Arial"/>
      <family val="2"/>
    </font>
    <font>
      <b/>
      <sz val="12"/>
      <name val="Arial"/>
      <family val="2"/>
    </font>
    <font>
      <sz val="12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2" fontId="2" fillId="2" borderId="1" xfId="0" applyNumberFormat="1" applyFont="1" applyFill="1" applyBorder="1" applyAlignment="1">
      <alignment horizontal="centerContinuous"/>
    </xf>
    <xf numFmtId="164" fontId="2" fillId="2" borderId="0" xfId="0" applyNumberFormat="1" applyFont="1" applyFill="1" applyAlignment="1">
      <alignment horizontal="centerContinuous"/>
    </xf>
    <xf numFmtId="164" fontId="2" fillId="2" borderId="2" xfId="0" applyNumberFormat="1" applyFont="1" applyFill="1" applyBorder="1" applyAlignment="1">
      <alignment horizontal="centerContinuous"/>
    </xf>
    <xf numFmtId="0" fontId="2" fillId="0" borderId="0" xfId="0" applyFont="1" applyAlignment="1">
      <alignment/>
    </xf>
    <xf numFmtId="2" fontId="2" fillId="3" borderId="0" xfId="0" applyNumberFormat="1" applyFont="1" applyFill="1" applyAlignment="1">
      <alignment horizontal="centerContinuous"/>
    </xf>
    <xf numFmtId="164" fontId="2" fillId="3" borderId="0" xfId="0" applyNumberFormat="1" applyFont="1" applyFill="1" applyAlignment="1">
      <alignment horizontal="centerContinuous"/>
    </xf>
    <xf numFmtId="164" fontId="2" fillId="3" borderId="2" xfId="0" applyNumberFormat="1" applyFont="1" applyFill="1" applyBorder="1" applyAlignment="1">
      <alignment horizontal="centerContinuous"/>
    </xf>
    <xf numFmtId="2" fontId="2" fillId="2" borderId="0" xfId="0" applyNumberFormat="1" applyFont="1" applyFill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/>
    </xf>
    <xf numFmtId="14" fontId="1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Y1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at"/>
      <sheetName val="Prosentit"/>
      <sheetName val="VA Prosentit"/>
    </sheetNames>
    <sheetDataSet>
      <sheetData sheetId="0">
        <row r="3">
          <cell r="B3" t="str">
            <v>2001 Joulukuu</v>
          </cell>
        </row>
        <row r="10">
          <cell r="B10" t="str">
            <v>BMG Finland Oy                          </v>
          </cell>
          <cell r="E10">
            <v>81773</v>
          </cell>
          <cell r="F10">
            <v>612090</v>
          </cell>
          <cell r="G10">
            <v>2935574</v>
          </cell>
          <cell r="H10">
            <v>26449794</v>
          </cell>
          <cell r="M10">
            <v>34529</v>
          </cell>
          <cell r="N10">
            <v>340863</v>
          </cell>
          <cell r="O10">
            <v>1809253</v>
          </cell>
          <cell r="P10">
            <v>15068736</v>
          </cell>
          <cell r="U10">
            <v>116302</v>
          </cell>
          <cell r="V10">
            <v>4744827</v>
          </cell>
          <cell r="W10">
            <v>952953</v>
          </cell>
          <cell r="X10">
            <v>41518530</v>
          </cell>
        </row>
        <row r="11">
          <cell r="B11" t="str">
            <v>Oy Emi Finland Ab                       </v>
          </cell>
          <cell r="E11">
            <v>79082</v>
          </cell>
          <cell r="F11">
            <v>549224</v>
          </cell>
          <cell r="G11">
            <v>3837654</v>
          </cell>
          <cell r="H11">
            <v>22366965</v>
          </cell>
          <cell r="M11">
            <v>82790</v>
          </cell>
          <cell r="N11">
            <v>710980</v>
          </cell>
          <cell r="O11">
            <v>4907252</v>
          </cell>
          <cell r="P11">
            <v>34702194</v>
          </cell>
          <cell r="U11">
            <v>161872</v>
          </cell>
          <cell r="V11">
            <v>8744906</v>
          </cell>
          <cell r="W11">
            <v>1260204</v>
          </cell>
          <cell r="X11">
            <v>57069159</v>
          </cell>
        </row>
        <row r="12">
          <cell r="B12" t="str">
            <v>Oy Ensio Music Ltd Oy                   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Johanna Kustannus Oy                    </v>
          </cell>
          <cell r="E13">
            <v>21983</v>
          </cell>
          <cell r="F13">
            <v>297466</v>
          </cell>
          <cell r="G13">
            <v>820047</v>
          </cell>
          <cell r="H13">
            <v>9542249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U13">
            <v>21983</v>
          </cell>
          <cell r="V13">
            <v>820047</v>
          </cell>
          <cell r="W13">
            <v>297466</v>
          </cell>
          <cell r="X13">
            <v>9542249</v>
          </cell>
        </row>
        <row r="14">
          <cell r="B14" t="str">
            <v>Kirjalito Oy                            </v>
          </cell>
          <cell r="E14">
            <v>18541</v>
          </cell>
          <cell r="F14">
            <v>74296</v>
          </cell>
          <cell r="G14">
            <v>482877</v>
          </cell>
          <cell r="H14">
            <v>1476027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U14">
            <v>18541</v>
          </cell>
          <cell r="V14">
            <v>482877</v>
          </cell>
          <cell r="W14">
            <v>74296</v>
          </cell>
          <cell r="X14">
            <v>1476027</v>
          </cell>
        </row>
        <row r="15">
          <cell r="B15" t="str">
            <v>Edel Records Finland Oy                 </v>
          </cell>
          <cell r="E15">
            <v>79995</v>
          </cell>
          <cell r="F15">
            <v>580368</v>
          </cell>
          <cell r="G15">
            <v>3291353</v>
          </cell>
          <cell r="H15">
            <v>19654133</v>
          </cell>
          <cell r="M15">
            <v>44147</v>
          </cell>
          <cell r="N15">
            <v>570039</v>
          </cell>
          <cell r="O15">
            <v>2266508</v>
          </cell>
          <cell r="P15">
            <v>24431475</v>
          </cell>
          <cell r="U15">
            <v>124142</v>
          </cell>
          <cell r="V15">
            <v>5557861</v>
          </cell>
          <cell r="W15">
            <v>1150407</v>
          </cell>
          <cell r="X15">
            <v>44085608</v>
          </cell>
        </row>
        <row r="17">
          <cell r="B17" t="str">
            <v>Music Network Finland Oy                </v>
          </cell>
          <cell r="E17">
            <v>336</v>
          </cell>
          <cell r="F17">
            <v>10966</v>
          </cell>
          <cell r="G17">
            <v>17709</v>
          </cell>
          <cell r="H17">
            <v>466976</v>
          </cell>
          <cell r="M17">
            <v>4739</v>
          </cell>
          <cell r="N17">
            <v>79047</v>
          </cell>
          <cell r="O17">
            <v>269902</v>
          </cell>
          <cell r="P17">
            <v>4076582</v>
          </cell>
          <cell r="U17">
            <v>5075</v>
          </cell>
          <cell r="V17">
            <v>287611</v>
          </cell>
          <cell r="W17">
            <v>90013</v>
          </cell>
          <cell r="X17">
            <v>4543558</v>
          </cell>
        </row>
        <row r="18">
          <cell r="B18" t="str">
            <v>Oy Fg-Naxos Ab                          </v>
          </cell>
          <cell r="E18">
            <v>18676</v>
          </cell>
          <cell r="F18">
            <v>179277</v>
          </cell>
          <cell r="G18">
            <v>740930</v>
          </cell>
          <cell r="H18">
            <v>5209844</v>
          </cell>
          <cell r="M18">
            <v>25204</v>
          </cell>
          <cell r="N18">
            <v>163819</v>
          </cell>
          <cell r="O18">
            <v>1249042</v>
          </cell>
          <cell r="P18">
            <v>6864684</v>
          </cell>
          <cell r="U18">
            <v>43880</v>
          </cell>
          <cell r="V18">
            <v>1989972</v>
          </cell>
          <cell r="W18">
            <v>343096</v>
          </cell>
          <cell r="X18">
            <v>12074528</v>
          </cell>
        </row>
        <row r="19">
          <cell r="B19" t="str">
            <v>Ondine Oy                               </v>
          </cell>
          <cell r="E19">
            <v>29185</v>
          </cell>
          <cell r="F19">
            <v>152952</v>
          </cell>
          <cell r="G19">
            <v>1375641</v>
          </cell>
          <cell r="H19">
            <v>5372244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U19">
            <v>29185</v>
          </cell>
          <cell r="V19">
            <v>1375641</v>
          </cell>
          <cell r="W19">
            <v>152952</v>
          </cell>
          <cell r="X19">
            <v>5372244</v>
          </cell>
        </row>
        <row r="20">
          <cell r="B20" t="str">
            <v>Universal Music Oy                      </v>
          </cell>
          <cell r="E20">
            <v>72394</v>
          </cell>
          <cell r="F20">
            <v>348739</v>
          </cell>
          <cell r="G20">
            <v>4332334</v>
          </cell>
          <cell r="H20">
            <v>16555780</v>
          </cell>
          <cell r="M20">
            <v>100922</v>
          </cell>
          <cell r="N20">
            <v>855388</v>
          </cell>
          <cell r="O20">
            <v>5945564</v>
          </cell>
          <cell r="P20">
            <v>42791502</v>
          </cell>
          <cell r="U20">
            <v>173316</v>
          </cell>
          <cell r="V20">
            <v>10277898</v>
          </cell>
          <cell r="W20">
            <v>1204127</v>
          </cell>
          <cell r="X20">
            <v>59347282</v>
          </cell>
        </row>
        <row r="21">
          <cell r="B21" t="str">
            <v>Poko Records Oy                         </v>
          </cell>
          <cell r="E21">
            <v>103628</v>
          </cell>
          <cell r="F21">
            <v>556907</v>
          </cell>
          <cell r="G21">
            <v>2574100</v>
          </cell>
          <cell r="H21">
            <v>19317050</v>
          </cell>
          <cell r="M21">
            <v>2</v>
          </cell>
          <cell r="N21">
            <v>25488</v>
          </cell>
          <cell r="O21">
            <v>128</v>
          </cell>
          <cell r="P21">
            <v>1593743</v>
          </cell>
          <cell r="U21">
            <v>103630</v>
          </cell>
          <cell r="V21">
            <v>2574228</v>
          </cell>
          <cell r="W21">
            <v>582395</v>
          </cell>
          <cell r="X21">
            <v>20910793</v>
          </cell>
        </row>
        <row r="22">
          <cell r="B22" t="str">
            <v>Siboney Oy                              </v>
          </cell>
          <cell r="E22">
            <v>9882</v>
          </cell>
          <cell r="F22">
            <v>79331</v>
          </cell>
          <cell r="G22">
            <v>357042</v>
          </cell>
          <cell r="H22">
            <v>2791883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U22">
            <v>9882</v>
          </cell>
          <cell r="V22">
            <v>357042</v>
          </cell>
          <cell r="W22">
            <v>79331</v>
          </cell>
          <cell r="X22">
            <v>2791883</v>
          </cell>
        </row>
        <row r="23">
          <cell r="B23" t="str">
            <v>Sony Music Ent. Finland Oy              </v>
          </cell>
          <cell r="E23">
            <v>20835</v>
          </cell>
          <cell r="F23">
            <v>177545</v>
          </cell>
          <cell r="G23">
            <v>690102</v>
          </cell>
          <cell r="H23">
            <v>6309991</v>
          </cell>
          <cell r="M23">
            <v>101305</v>
          </cell>
          <cell r="N23">
            <v>805881</v>
          </cell>
          <cell r="O23">
            <v>4824785</v>
          </cell>
          <cell r="P23">
            <v>37609648</v>
          </cell>
          <cell r="U23">
            <v>122140</v>
          </cell>
          <cell r="V23">
            <v>5514887</v>
          </cell>
          <cell r="W23">
            <v>983426</v>
          </cell>
          <cell r="X23">
            <v>43919639</v>
          </cell>
        </row>
        <row r="24">
          <cell r="E24">
            <v>17734</v>
          </cell>
          <cell r="F24">
            <v>203901</v>
          </cell>
          <cell r="G24">
            <v>938013</v>
          </cell>
          <cell r="H24">
            <v>8269936</v>
          </cell>
          <cell r="M24">
            <v>7562</v>
          </cell>
          <cell r="N24">
            <v>121087</v>
          </cell>
          <cell r="O24">
            <v>414171</v>
          </cell>
          <cell r="P24">
            <v>6737781</v>
          </cell>
          <cell r="U24">
            <v>25296</v>
          </cell>
          <cell r="V24">
            <v>1352184</v>
          </cell>
          <cell r="W24">
            <v>324988</v>
          </cell>
          <cell r="X24">
            <v>15007717</v>
          </cell>
        </row>
        <row r="25">
          <cell r="B25" t="str">
            <v>Warner                                  </v>
          </cell>
          <cell r="E25">
            <v>117459</v>
          </cell>
          <cell r="F25">
            <v>963890</v>
          </cell>
          <cell r="G25">
            <v>5331362</v>
          </cell>
          <cell r="H25">
            <v>37920129</v>
          </cell>
          <cell r="M25">
            <v>55726</v>
          </cell>
          <cell r="N25">
            <v>625952</v>
          </cell>
          <cell r="O25">
            <v>3449506</v>
          </cell>
          <cell r="P25">
            <v>32067835</v>
          </cell>
          <cell r="U25">
            <v>173185</v>
          </cell>
          <cell r="V25">
            <v>8780868</v>
          </cell>
          <cell r="W25">
            <v>1589842</v>
          </cell>
          <cell r="X25">
            <v>69987964</v>
          </cell>
        </row>
        <row r="33">
          <cell r="B33" t="str">
            <v>YHTEENSÄ</v>
          </cell>
          <cell r="E33">
            <v>671503</v>
          </cell>
          <cell r="F33">
            <v>4786952</v>
          </cell>
          <cell r="G33">
            <v>27724738</v>
          </cell>
          <cell r="H33">
            <v>181703001</v>
          </cell>
          <cell r="M33">
            <v>456926</v>
          </cell>
          <cell r="N33">
            <v>4298544</v>
          </cell>
          <cell r="O33">
            <v>25136111</v>
          </cell>
          <cell r="P33">
            <v>205944180</v>
          </cell>
          <cell r="U33">
            <v>1128429</v>
          </cell>
          <cell r="V33">
            <v>52860849</v>
          </cell>
          <cell r="W33">
            <v>9085496</v>
          </cell>
          <cell r="X33">
            <v>387647181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75" zoomScaleNormal="75" workbookViewId="0" topLeftCell="A1">
      <selection activeCell="A25" sqref="A25"/>
    </sheetView>
  </sheetViews>
  <sheetFormatPr defaultColWidth="9.140625" defaultRowHeight="12.75"/>
  <cols>
    <col min="1" max="1" width="20.421875" style="0" customWidth="1"/>
  </cols>
  <sheetData>
    <row r="1" spans="1:13" ht="15">
      <c r="A1" s="20" t="s">
        <v>12</v>
      </c>
      <c r="B1" s="3"/>
      <c r="C1" s="3"/>
      <c r="D1" s="3"/>
      <c r="E1" s="2"/>
      <c r="F1" s="3"/>
      <c r="G1" s="3"/>
      <c r="H1" s="3"/>
      <c r="I1" s="2"/>
      <c r="J1" s="19">
        <f ca="1">NOW()</f>
        <v>37281.55376840278</v>
      </c>
      <c r="K1" s="8"/>
      <c r="L1" s="3"/>
      <c r="M1" s="2"/>
    </row>
    <row r="2" spans="1:13" ht="18">
      <c r="A2" s="18" t="str">
        <f>'[1]Markat'!B3</f>
        <v>2001 Joulukuu</v>
      </c>
      <c r="B2" s="3"/>
      <c r="C2" s="3"/>
      <c r="E2" s="2"/>
      <c r="F2" s="17" t="s">
        <v>11</v>
      </c>
      <c r="G2" s="3"/>
      <c r="H2" s="3"/>
      <c r="I2" s="2"/>
      <c r="J2" s="3"/>
      <c r="K2" s="3"/>
      <c r="L2" s="3"/>
      <c r="M2" s="2"/>
    </row>
    <row r="3" spans="1:13" ht="12.75">
      <c r="A3" s="1" t="s">
        <v>10</v>
      </c>
      <c r="B3" s="3"/>
      <c r="C3" s="3"/>
      <c r="D3" s="3"/>
      <c r="E3" s="2"/>
      <c r="F3" s="3"/>
      <c r="G3" s="3"/>
      <c r="H3" s="3"/>
      <c r="I3" s="2"/>
      <c r="J3" s="3"/>
      <c r="K3" s="3"/>
      <c r="L3" s="3"/>
      <c r="M3" s="2"/>
    </row>
    <row r="4" spans="1:13" ht="12.75">
      <c r="A4" s="12" t="s">
        <v>9</v>
      </c>
      <c r="B4" s="11" t="s">
        <v>8</v>
      </c>
      <c r="C4" s="10"/>
      <c r="D4" s="10"/>
      <c r="E4" s="16"/>
      <c r="F4" s="15" t="s">
        <v>7</v>
      </c>
      <c r="G4" s="14"/>
      <c r="H4" s="14"/>
      <c r="I4" s="13"/>
      <c r="J4" s="11" t="s">
        <v>6</v>
      </c>
      <c r="K4" s="10"/>
      <c r="L4" s="10"/>
      <c r="M4" s="9"/>
    </row>
    <row r="5" spans="1:13" ht="12.75">
      <c r="A5" s="6"/>
      <c r="B5" s="5" t="s">
        <v>4</v>
      </c>
      <c r="C5" s="5" t="s">
        <v>5</v>
      </c>
      <c r="D5" s="5" t="s">
        <v>4</v>
      </c>
      <c r="E5" s="4" t="s">
        <v>5</v>
      </c>
      <c r="F5" s="5" t="s">
        <v>4</v>
      </c>
      <c r="G5" s="5" t="s">
        <v>5</v>
      </c>
      <c r="H5" s="5" t="s">
        <v>4</v>
      </c>
      <c r="I5" s="4" t="s">
        <v>5</v>
      </c>
      <c r="J5" s="8" t="s">
        <v>4</v>
      </c>
      <c r="K5" s="8"/>
      <c r="L5" s="8" t="s">
        <v>3</v>
      </c>
      <c r="M5" s="7"/>
    </row>
    <row r="6" spans="1:13" ht="12.75">
      <c r="A6" s="6"/>
      <c r="B6" s="5" t="s">
        <v>2</v>
      </c>
      <c r="C6" s="5" t="s">
        <v>2</v>
      </c>
      <c r="D6" s="5" t="s">
        <v>1</v>
      </c>
      <c r="E6" s="4" t="s">
        <v>1</v>
      </c>
      <c r="F6" s="5" t="s">
        <v>2</v>
      </c>
      <c r="G6" s="5" t="s">
        <v>2</v>
      </c>
      <c r="H6" s="5" t="s">
        <v>1</v>
      </c>
      <c r="I6" s="4" t="s">
        <v>1</v>
      </c>
      <c r="J6" s="5" t="s">
        <v>2</v>
      </c>
      <c r="K6" s="5" t="s">
        <v>1</v>
      </c>
      <c r="L6" s="5" t="s">
        <v>2</v>
      </c>
      <c r="M6" s="4" t="s">
        <v>1</v>
      </c>
    </row>
    <row r="7" spans="1:13" ht="12.75">
      <c r="A7" s="2" t="str">
        <f>'[1]Markat'!B10</f>
        <v>BMG Finland Oy                          </v>
      </c>
      <c r="B7" s="2">
        <f>'[1]Markat'!E10/'[1]Markat'!E$33*100</f>
        <v>12.177607546057128</v>
      </c>
      <c r="C7" s="2">
        <f>'[1]Markat'!F10/'[1]Markat'!F$33*100</f>
        <v>12.786633331606417</v>
      </c>
      <c r="D7" s="2">
        <f>'[1]Markat'!G10/'[1]Markat'!G$33*100</f>
        <v>10.588284008310557</v>
      </c>
      <c r="E7" s="2">
        <f>'[1]Markat'!H10/'[1]Markat'!H$33*100</f>
        <v>14.556608231253154</v>
      </c>
      <c r="F7" s="2">
        <f>'[1]Markat'!M10/'[1]Markat'!M$33*100</f>
        <v>7.556803508664423</v>
      </c>
      <c r="G7" s="2">
        <f>'[1]Markat'!N10/'[1]Markat'!N$33*100</f>
        <v>7.929731555615111</v>
      </c>
      <c r="H7" s="2">
        <f>'[1]Markat'!O10/'[1]Markat'!O$33*100</f>
        <v>7.1978238797561005</v>
      </c>
      <c r="I7" s="2">
        <f>'[1]Markat'!P10/'[1]Markat'!P$33*100</f>
        <v>7.316903055964</v>
      </c>
      <c r="J7" s="2">
        <f>'[1]Markat'!U10/'[1]Markat'!U$33*100</f>
        <v>10.306541217923325</v>
      </c>
      <c r="K7" s="2">
        <f>'[1]Markat'!V10/'[1]Markat'!V$33*100</f>
        <v>8.976070361639481</v>
      </c>
      <c r="L7" s="2">
        <f>'[1]Markat'!W10/'[1]Markat'!W$33*100</f>
        <v>10.488728408443523</v>
      </c>
      <c r="M7" s="2">
        <f>'[1]Markat'!X10/'[1]Markat'!X$33*100</f>
        <v>10.71039131328031</v>
      </c>
    </row>
    <row r="8" spans="1:13" ht="12.75">
      <c r="A8" s="2" t="str">
        <f>'[1]Markat'!B11</f>
        <v>Oy Emi Finland Ab                       </v>
      </c>
      <c r="B8" s="2">
        <f>'[1]Markat'!E11/'[1]Markat'!E$33*100</f>
        <v>11.776864734781528</v>
      </c>
      <c r="C8" s="2">
        <f>'[1]Markat'!F11/'[1]Markat'!F$33*100</f>
        <v>11.473355070199158</v>
      </c>
      <c r="D8" s="2">
        <f>'[1]Markat'!G11/'[1]Markat'!G$33*100</f>
        <v>13.84198472858427</v>
      </c>
      <c r="E8" s="2">
        <f>'[1]Markat'!H11/'[1]Markat'!H$33*100</f>
        <v>12.309628832162216</v>
      </c>
      <c r="F8" s="2">
        <f>'[1]Markat'!M11/'[1]Markat'!M$33*100</f>
        <v>18.118907656819704</v>
      </c>
      <c r="G8" s="2">
        <f>'[1]Markat'!N11/'[1]Markat'!N$33*100</f>
        <v>16.540019132059598</v>
      </c>
      <c r="H8" s="2">
        <f>'[1]Markat'!O11/'[1]Markat'!O$33*100</f>
        <v>19.522717734656723</v>
      </c>
      <c r="I8" s="2">
        <f>'[1]Markat'!P11/'[1]Markat'!P$33*100</f>
        <v>16.850291180843275</v>
      </c>
      <c r="J8" s="2">
        <f>'[1]Markat'!U11/'[1]Markat'!U$33*100</f>
        <v>14.344898970161172</v>
      </c>
      <c r="K8" s="2">
        <f>'[1]Markat'!V11/'[1]Markat'!V$33*100</f>
        <v>16.543256806185614</v>
      </c>
      <c r="L8" s="2">
        <f>'[1]Markat'!W11/'[1]Markat'!W$33*100</f>
        <v>13.870503052337485</v>
      </c>
      <c r="M8" s="2">
        <f>'[1]Markat'!X11/'[1]Markat'!X$33*100</f>
        <v>14.72193319006749</v>
      </c>
    </row>
    <row r="9" spans="1:13" ht="12.75">
      <c r="A9" s="2" t="str">
        <f>'[1]Markat'!B12</f>
        <v>Oy Ensio Music Ltd Oy                   </v>
      </c>
      <c r="B9" s="2">
        <f>'[1]Markat'!E12/'[1]Markat'!E$33*100</f>
        <v>0</v>
      </c>
      <c r="C9" s="2">
        <f>'[1]Markat'!F12/'[1]Markat'!F$33*100</f>
        <v>0</v>
      </c>
      <c r="D9" s="2">
        <f>'[1]Markat'!G12/'[1]Markat'!G$33*100</f>
        <v>0</v>
      </c>
      <c r="E9" s="2">
        <f>'[1]Markat'!H12/'[1]Markat'!H$33*100</f>
        <v>0</v>
      </c>
      <c r="F9" s="2">
        <f>'[1]Markat'!M12/'[1]Markat'!M$33*100</f>
        <v>0</v>
      </c>
      <c r="G9" s="2">
        <f>'[1]Markat'!N12/'[1]Markat'!N$33*100</f>
        <v>0</v>
      </c>
      <c r="H9" s="2">
        <f>'[1]Markat'!O12/'[1]Markat'!O$33*100</f>
        <v>0</v>
      </c>
      <c r="I9" s="2">
        <f>'[1]Markat'!P12/'[1]Markat'!P$33*100</f>
        <v>0</v>
      </c>
      <c r="J9" s="2">
        <f>'[1]Markat'!U12/'[1]Markat'!U$33*100</f>
        <v>0</v>
      </c>
      <c r="K9" s="2">
        <f>'[1]Markat'!V12/'[1]Markat'!V$33*100</f>
        <v>0</v>
      </c>
      <c r="L9" s="2">
        <f>'[1]Markat'!W12/'[1]Markat'!W$33*100</f>
        <v>0</v>
      </c>
      <c r="M9" s="2">
        <f>'[1]Markat'!X12/'[1]Markat'!X$33*100</f>
        <v>0</v>
      </c>
    </row>
    <row r="10" spans="1:13" ht="12.75">
      <c r="A10" s="2" t="str">
        <f>'[1]Markat'!B13</f>
        <v>Johanna Kustannus Oy                    </v>
      </c>
      <c r="B10" s="2">
        <f>'[1]Markat'!E13/'[1]Markat'!E$33*100</f>
        <v>3.273700936555756</v>
      </c>
      <c r="C10" s="2">
        <f>'[1]Markat'!F13/'[1]Markat'!F$33*100</f>
        <v>6.214100329395406</v>
      </c>
      <c r="D10" s="2">
        <f>'[1]Markat'!G13/'[1]Markat'!G$33*100</f>
        <v>2.957816950335112</v>
      </c>
      <c r="E10" s="2">
        <f>'[1]Markat'!H13/'[1]Markat'!H$33*100</f>
        <v>5.251563786775321</v>
      </c>
      <c r="F10" s="2">
        <f>'[1]Markat'!M13/'[1]Markat'!M$33*100</f>
        <v>0</v>
      </c>
      <c r="G10" s="2">
        <f>'[1]Markat'!N13/'[1]Markat'!N$33*100</f>
        <v>0</v>
      </c>
      <c r="H10" s="2">
        <f>'[1]Markat'!O13/'[1]Markat'!O$33*100</f>
        <v>0</v>
      </c>
      <c r="I10" s="2">
        <f>'[1]Markat'!P13/'[1]Markat'!P$33*100</f>
        <v>0</v>
      </c>
      <c r="J10" s="2">
        <f>'[1]Markat'!U13/'[1]Markat'!U$33*100</f>
        <v>1.94810661548046</v>
      </c>
      <c r="K10" s="2">
        <f>'[1]Markat'!V13/'[1]Markat'!V$33*100</f>
        <v>1.5513314967756193</v>
      </c>
      <c r="L10" s="2">
        <f>'[1]Markat'!W13/'[1]Markat'!W$33*100</f>
        <v>3.2740755155249643</v>
      </c>
      <c r="M10" s="2">
        <f>'[1]Markat'!X13/'[1]Markat'!X$33*100</f>
        <v>2.461580908542709</v>
      </c>
    </row>
    <row r="11" spans="1:13" ht="12.75">
      <c r="A11" s="2" t="str">
        <f>'[1]Markat'!B14</f>
        <v>Kirjalito Oy                            </v>
      </c>
      <c r="B11" s="2">
        <f>'[1]Markat'!E14/'[1]Markat'!E$33*100</f>
        <v>2.7611194588855152</v>
      </c>
      <c r="C11" s="2">
        <f>'[1]Markat'!F14/'[1]Markat'!F$33*100</f>
        <v>1.5520523289140982</v>
      </c>
      <c r="D11" s="2">
        <f>'[1]Markat'!G14/'[1]Markat'!G$33*100</f>
        <v>1.7416828249197522</v>
      </c>
      <c r="E11" s="2">
        <f>'[1]Markat'!H14/'[1]Markat'!H$33*100</f>
        <v>0.8123294562427177</v>
      </c>
      <c r="F11" s="2">
        <f>'[1]Markat'!M14/'[1]Markat'!M$33*100</f>
        <v>0</v>
      </c>
      <c r="G11" s="2">
        <f>'[1]Markat'!N14/'[1]Markat'!N$33*100</f>
        <v>0</v>
      </c>
      <c r="H11" s="2">
        <f>'[1]Markat'!O14/'[1]Markat'!O$33*100</f>
        <v>0</v>
      </c>
      <c r="I11" s="2">
        <f>'[1]Markat'!P14/'[1]Markat'!P$33*100</f>
        <v>0</v>
      </c>
      <c r="J11" s="2">
        <f>'[1]Markat'!U14/'[1]Markat'!U$33*100</f>
        <v>1.6430807786754862</v>
      </c>
      <c r="K11" s="2">
        <f>'[1]Markat'!V14/'[1]Markat'!V$33*100</f>
        <v>0.9134870308269168</v>
      </c>
      <c r="L11" s="2">
        <f>'[1]Markat'!W14/'[1]Markat'!W$33*100</f>
        <v>0.8177429168424047</v>
      </c>
      <c r="M11" s="2">
        <f>'[1]Markat'!X14/'[1]Markat'!X$33*100</f>
        <v>0.38076557043245984</v>
      </c>
    </row>
    <row r="12" spans="1:13" ht="12.75">
      <c r="A12" s="2" t="str">
        <f>'[1]Markat'!B15</f>
        <v>Edel Records Finland Oy                 </v>
      </c>
      <c r="B12" s="2">
        <f>'[1]Markat'!E15/'[1]Markat'!E$33*100</f>
        <v>11.91282838647035</v>
      </c>
      <c r="C12" s="2">
        <f>'[1]Markat'!F15/'[1]Markat'!F$33*100</f>
        <v>12.12395695632628</v>
      </c>
      <c r="D12" s="2">
        <f>'[1]Markat'!G15/'[1]Markat'!G$33*100</f>
        <v>11.871538695875142</v>
      </c>
      <c r="E12" s="2">
        <f>'[1]Markat'!H15/'[1]Markat'!H$33*100</f>
        <v>10.81662542271385</v>
      </c>
      <c r="F12" s="2">
        <f>'[1]Markat'!M15/'[1]Markat'!M$33*100</f>
        <v>9.661739537693194</v>
      </c>
      <c r="G12" s="2">
        <f>'[1]Markat'!N15/'[1]Markat'!N$33*100</f>
        <v>13.26121123803781</v>
      </c>
      <c r="H12" s="2">
        <f>'[1]Markat'!O15/'[1]Markat'!O$33*100</f>
        <v>9.016939812208818</v>
      </c>
      <c r="I12" s="2">
        <f>'[1]Markat'!P15/'[1]Markat'!P$33*100</f>
        <v>11.863153889563668</v>
      </c>
      <c r="J12" s="2">
        <f>'[1]Markat'!U15/'[1]Markat'!U$33*100</f>
        <v>11.001312444114783</v>
      </c>
      <c r="K12" s="2">
        <f>'[1]Markat'!V15/'[1]Markat'!V$33*100</f>
        <v>10.514134950802626</v>
      </c>
      <c r="L12" s="2">
        <f>'[1]Markat'!W15/'[1]Markat'!W$33*100</f>
        <v>12.662016471087545</v>
      </c>
      <c r="M12" s="2">
        <f>'[1]Markat'!X15/'[1]Markat'!X$33*100</f>
        <v>11.372611529451571</v>
      </c>
    </row>
    <row r="13" spans="1:13" ht="12.75">
      <c r="A13" s="2" t="str">
        <f>'[1]Markat'!B17</f>
        <v>Music Network Finland Oy                </v>
      </c>
      <c r="B13" s="2">
        <f>'[1]Markat'!E17/'[1]Markat'!E$33*100</f>
        <v>0.05003700653608398</v>
      </c>
      <c r="C13" s="2">
        <f>'[1]Markat'!F17/'[1]Markat'!F$33*100</f>
        <v>0.22908105199300094</v>
      </c>
      <c r="D13" s="2">
        <f>'[1]Markat'!G17/'[1]Markat'!G$33*100</f>
        <v>0.06387436375413177</v>
      </c>
      <c r="E13" s="2">
        <f>'[1]Markat'!H17/'[1]Markat'!H$33*100</f>
        <v>0.2569996078380676</v>
      </c>
      <c r="F13" s="2">
        <f>'[1]Markat'!M17/'[1]Markat'!M$33*100</f>
        <v>1.0371482471997655</v>
      </c>
      <c r="G13" s="2">
        <f>'[1]Markat'!N17/'[1]Markat'!N$33*100</f>
        <v>1.8389249941375498</v>
      </c>
      <c r="H13" s="2">
        <f>'[1]Markat'!O17/'[1]Markat'!O$33*100</f>
        <v>1.07376196739424</v>
      </c>
      <c r="I13" s="2">
        <f>'[1]Markat'!P17/'[1]Markat'!P$33*100</f>
        <v>1.9794596768891455</v>
      </c>
      <c r="J13" s="2">
        <f>'[1]Markat'!U17/'[1]Markat'!U$33*100</f>
        <v>0.4497403026685773</v>
      </c>
      <c r="K13" s="2">
        <f>'[1]Markat'!V17/'[1]Markat'!V$33*100</f>
        <v>0.5440907693328951</v>
      </c>
      <c r="L13" s="2">
        <f>'[1]Markat'!W17/'[1]Markat'!W$33*100</f>
        <v>0.9907329220110823</v>
      </c>
      <c r="M13" s="2">
        <f>'[1]Markat'!X17/'[1]Markat'!X$33*100</f>
        <v>1.1720859128342274</v>
      </c>
    </row>
    <row r="14" spans="1:13" ht="12.75">
      <c r="A14" s="2" t="str">
        <f>'[1]Markat'!B18</f>
        <v>Oy Fg-Naxos Ab                          </v>
      </c>
      <c r="B14" s="2">
        <f>'[1]Markat'!E18/'[1]Markat'!E$33*100</f>
        <v>2.7812236132973345</v>
      </c>
      <c r="C14" s="2">
        <f>'[1]Markat'!F18/'[1]Markat'!F$33*100</f>
        <v>3.7451179790396893</v>
      </c>
      <c r="D14" s="2">
        <f>'[1]Markat'!G18/'[1]Markat'!G$33*100</f>
        <v>2.6724508631966155</v>
      </c>
      <c r="E14" s="2">
        <f>'[1]Markat'!H18/'[1]Markat'!H$33*100</f>
        <v>2.8672305747993674</v>
      </c>
      <c r="F14" s="2">
        <f>'[1]Markat'!M18/'[1]Markat'!M$33*100</f>
        <v>5.515991648538275</v>
      </c>
      <c r="G14" s="2">
        <f>'[1]Markat'!N18/'[1]Markat'!N$33*100</f>
        <v>3.811034620094618</v>
      </c>
      <c r="H14" s="2">
        <f>'[1]Markat'!O18/'[1]Markat'!O$33*100</f>
        <v>4.969113957206825</v>
      </c>
      <c r="I14" s="2">
        <f>'[1]Markat'!P18/'[1]Markat'!P$33*100</f>
        <v>3.333274093980223</v>
      </c>
      <c r="J14" s="2">
        <f>'[1]Markat'!U18/'[1]Markat'!U$33*100</f>
        <v>3.888592015979738</v>
      </c>
      <c r="K14" s="2">
        <f>'[1]Markat'!V18/'[1]Markat'!V$33*100</f>
        <v>3.7645479360348526</v>
      </c>
      <c r="L14" s="2">
        <f>'[1]Markat'!W18/'[1]Markat'!W$33*100</f>
        <v>3.7763045627888667</v>
      </c>
      <c r="M14" s="2">
        <f>'[1]Markat'!X18/'[1]Markat'!X$33*100</f>
        <v>3.1148241472701437</v>
      </c>
    </row>
    <row r="15" spans="1:13" ht="12.75">
      <c r="A15" s="2" t="str">
        <f>'[1]Markat'!B19</f>
        <v>Ondine Oy                               </v>
      </c>
      <c r="B15" s="2">
        <f>'[1]Markat'!E19/'[1]Markat'!E$33*100</f>
        <v>4.346220344510747</v>
      </c>
      <c r="C15" s="2">
        <f>'[1]Markat'!F19/'[1]Markat'!F$33*100</f>
        <v>3.1951855794668504</v>
      </c>
      <c r="D15" s="2">
        <f>'[1]Markat'!G19/'[1]Markat'!G$33*100</f>
        <v>4.961781784917138</v>
      </c>
      <c r="E15" s="2">
        <f>'[1]Markat'!H19/'[1]Markat'!H$33*100</f>
        <v>2.9566071943963106</v>
      </c>
      <c r="F15" s="2">
        <f>'[1]Markat'!M19/'[1]Markat'!M$33*100</f>
        <v>0</v>
      </c>
      <c r="G15" s="2">
        <f>'[1]Markat'!N19/'[1]Markat'!N$33*100</f>
        <v>0</v>
      </c>
      <c r="H15" s="2">
        <f>'[1]Markat'!O19/'[1]Markat'!O$33*100</f>
        <v>0</v>
      </c>
      <c r="I15" s="2">
        <f>'[1]Markat'!P19/'[1]Markat'!P$33*100</f>
        <v>0</v>
      </c>
      <c r="J15" s="2">
        <f>'[1]Markat'!U19/'[1]Markat'!U$33*100</f>
        <v>2.5863390607650105</v>
      </c>
      <c r="K15" s="2">
        <f>'[1]Markat'!V19/'[1]Markat'!V$33*100</f>
        <v>2.60238158490417</v>
      </c>
      <c r="L15" s="2">
        <f>'[1]Markat'!W19/'[1]Markat'!W$33*100</f>
        <v>1.6834744080015003</v>
      </c>
      <c r="M15" s="2">
        <f>'[1]Markat'!X19/'[1]Markat'!X$33*100</f>
        <v>1.3858591686753425</v>
      </c>
    </row>
    <row r="16" spans="1:13" ht="12.75">
      <c r="A16" s="2" t="str">
        <f>'[1]Markat'!B20</f>
        <v>Universal Music Oy                      </v>
      </c>
      <c r="B16" s="2">
        <f>'[1]Markat'!E20/'[1]Markat'!E$33*100</f>
        <v>10.78089003325376</v>
      </c>
      <c r="C16" s="2">
        <f>'[1]Markat'!F20/'[1]Markat'!F$33*100</f>
        <v>7.2851994337941965</v>
      </c>
      <c r="D16" s="2">
        <f>'[1]Markat'!G20/'[1]Markat'!G$33*100</f>
        <v>15.626239642012127</v>
      </c>
      <c r="E16" s="2">
        <f>'[1]Markat'!H20/'[1]Markat'!H$33*100</f>
        <v>9.11145105412981</v>
      </c>
      <c r="F16" s="2">
        <f>'[1]Markat'!M20/'[1]Markat'!M$33*100</f>
        <v>22.08716509894381</v>
      </c>
      <c r="G16" s="2">
        <f>'[1]Markat'!N20/'[1]Markat'!N$33*100</f>
        <v>19.89948224328982</v>
      </c>
      <c r="H16" s="2">
        <f>'[1]Markat'!O20/'[1]Markat'!O$33*100</f>
        <v>23.653476068752244</v>
      </c>
      <c r="I16" s="2">
        <f>'[1]Markat'!P20/'[1]Markat'!P$33*100</f>
        <v>20.778204074521554</v>
      </c>
      <c r="J16" s="2">
        <f>'[1]Markat'!U20/'[1]Markat'!U$33*100</f>
        <v>15.359052275331456</v>
      </c>
      <c r="K16" s="2">
        <f>'[1]Markat'!V20/'[1]Markat'!V$33*100</f>
        <v>19.44330860066209</v>
      </c>
      <c r="L16" s="2">
        <f>'[1]Markat'!W20/'[1]Markat'!W$33*100</f>
        <v>13.253288538127142</v>
      </c>
      <c r="M16" s="2">
        <f>'[1]Markat'!X20/'[1]Markat'!X$33*100</f>
        <v>15.30961268618125</v>
      </c>
    </row>
    <row r="17" spans="1:13" ht="12.75">
      <c r="A17" s="2" t="str">
        <f>'[1]Markat'!B21</f>
        <v>Poko Records Oy                         </v>
      </c>
      <c r="B17" s="2">
        <f>'[1]Markat'!E21/'[1]Markat'!E$33*100</f>
        <v>15.432246765837235</v>
      </c>
      <c r="C17" s="2">
        <f>'[1]Markat'!F21/'[1]Markat'!F$33*100</f>
        <v>11.633853859407823</v>
      </c>
      <c r="D17" s="2">
        <f>'[1]Markat'!G21/'[1]Markat'!G$33*100</f>
        <v>9.284488098679237</v>
      </c>
      <c r="E17" s="2">
        <f>'[1]Markat'!H21/'[1]Markat'!H$33*100</f>
        <v>10.63111225113998</v>
      </c>
      <c r="F17" s="2">
        <f>'[1]Markat'!M21/'[1]Markat'!M$33*100</f>
        <v>0.0004377076375605678</v>
      </c>
      <c r="G17" s="2">
        <f>'[1]Markat'!N21/'[1]Markat'!N$33*100</f>
        <v>0.5929449599678404</v>
      </c>
      <c r="H17" s="2">
        <f>'[1]Markat'!O21/'[1]Markat'!O$33*100</f>
        <v>0.0005092275412055588</v>
      </c>
      <c r="I17" s="2">
        <f>'[1]Markat'!P21/'[1]Markat'!P$33*100</f>
        <v>0.7738713470805536</v>
      </c>
      <c r="J17" s="2">
        <f>'[1]Markat'!U21/'[1]Markat'!U$33*100</f>
        <v>9.183564052324073</v>
      </c>
      <c r="K17" s="2">
        <f>'[1]Markat'!V21/'[1]Markat'!V$33*100</f>
        <v>4.8698196277551276</v>
      </c>
      <c r="L17" s="2">
        <f>'[1]Markat'!W21/'[1]Markat'!W$33*100</f>
        <v>6.410161866781956</v>
      </c>
      <c r="M17" s="2">
        <f>'[1]Markat'!X21/'[1]Markat'!X$33*100</f>
        <v>5.394284809722375</v>
      </c>
    </row>
    <row r="18" spans="1:13" ht="12.75">
      <c r="A18" s="2" t="str">
        <f>'[1]Markat'!B22</f>
        <v>Siboney Oy                              </v>
      </c>
      <c r="B18" s="2">
        <f>'[1]Markat'!E22/'[1]Markat'!E$33*100</f>
        <v>1.4716241029451842</v>
      </c>
      <c r="C18" s="2">
        <f>'[1]Markat'!F22/'[1]Markat'!F$33*100</f>
        <v>1.6572340813110307</v>
      </c>
      <c r="D18" s="2">
        <f>'[1]Markat'!G22/'[1]Markat'!G$33*100</f>
        <v>1.2878101859790343</v>
      </c>
      <c r="E18" s="2">
        <f>'[1]Markat'!H22/'[1]Markat'!H$33*100</f>
        <v>1.5365090200133789</v>
      </c>
      <c r="F18" s="2">
        <f>'[1]Markat'!M22/'[1]Markat'!M$33*100</f>
        <v>0</v>
      </c>
      <c r="G18" s="2">
        <f>'[1]Markat'!N22/'[1]Markat'!N$33*100</f>
        <v>0</v>
      </c>
      <c r="H18" s="2">
        <f>'[1]Markat'!O22/'[1]Markat'!O$33*100</f>
        <v>0</v>
      </c>
      <c r="I18" s="2">
        <f>'[1]Markat'!P22/'[1]Markat'!P$33*100</f>
        <v>0</v>
      </c>
      <c r="J18" s="2">
        <f>'[1]Markat'!U22/'[1]Markat'!U$33*100</f>
        <v>0.8757307726050996</v>
      </c>
      <c r="K18" s="2">
        <f>'[1]Markat'!V22/'[1]Markat'!V$33*100</f>
        <v>0.6754375057426717</v>
      </c>
      <c r="L18" s="2">
        <f>'[1]Markat'!W22/'[1]Markat'!W$33*100</f>
        <v>0.873160914935189</v>
      </c>
      <c r="M18" s="2">
        <f>'[1]Markat'!X22/'[1]Markat'!X$33*100</f>
        <v>0.7202123830225918</v>
      </c>
    </row>
    <row r="19" spans="1:13" ht="12.75">
      <c r="A19" s="2" t="str">
        <f>'[1]Markat'!B23</f>
        <v>Sony Music Ent. Finland Oy              </v>
      </c>
      <c r="B19" s="2">
        <f>'[1]Markat'!E23/'[1]Markat'!E$33*100</f>
        <v>3.102741164224136</v>
      </c>
      <c r="C19" s="2">
        <f>'[1]Markat'!F23/'[1]Markat'!F$33*100</f>
        <v>3.70893629181993</v>
      </c>
      <c r="D19" s="2">
        <f>'[1]Markat'!G23/'[1]Markat'!G$33*100</f>
        <v>2.489120005390132</v>
      </c>
      <c r="E19" s="2">
        <f>'[1]Markat'!H23/'[1]Markat'!H$33*100</f>
        <v>3.4726949831720173</v>
      </c>
      <c r="F19" s="2">
        <f>'[1]Markat'!M23/'[1]Markat'!M$33*100</f>
        <v>22.17098611153666</v>
      </c>
      <c r="G19" s="2">
        <f>'[1]Markat'!N23/'[1]Markat'!N$33*100</f>
        <v>18.74776668564984</v>
      </c>
      <c r="H19" s="2">
        <f>'[1]Markat'!O23/'[1]Markat'!O$33*100</f>
        <v>19.194635956214547</v>
      </c>
      <c r="I19" s="2">
        <f>'[1]Markat'!P23/'[1]Markat'!P$33*100</f>
        <v>18.26205916574093</v>
      </c>
      <c r="J19" s="2">
        <f>'[1]Markat'!U23/'[1]Markat'!U$33*100</f>
        <v>10.823897648855178</v>
      </c>
      <c r="K19" s="2">
        <f>'[1]Markat'!V23/'[1]Markat'!V$33*100</f>
        <v>10.432838488840767</v>
      </c>
      <c r="L19" s="2">
        <f>'[1]Markat'!W23/'[1]Markat'!W$33*100</f>
        <v>10.82413112063447</v>
      </c>
      <c r="M19" s="2">
        <f>'[1]Markat'!X23/'[1]Markat'!X$33*100</f>
        <v>11.329797081640585</v>
      </c>
    </row>
    <row r="20" spans="1:13" ht="12.75">
      <c r="A20" s="2" t="s">
        <v>0</v>
      </c>
      <c r="B20" s="2">
        <f>'[1]Markat'!E24/'[1]Markat'!E$33*100</f>
        <v>2.6409412914015276</v>
      </c>
      <c r="C20" s="2">
        <f>'[1]Markat'!F24/'[1]Markat'!F$33*100</f>
        <v>4.259516285101668</v>
      </c>
      <c r="D20" s="2">
        <f>'[1]Markat'!G24/'[1]Markat'!G$33*100</f>
        <v>3.383306994641392</v>
      </c>
      <c r="E20" s="2">
        <f>'[1]Markat'!H24/'[1]Markat'!H$33*100</f>
        <v>4.551348053959769</v>
      </c>
      <c r="F20" s="2">
        <f>'[1]Markat'!M24/'[1]Markat'!M$33*100</f>
        <v>1.6549725776165067</v>
      </c>
      <c r="G20" s="2">
        <f>'[1]Markat'!N24/'[1]Markat'!N$33*100</f>
        <v>2.816930569979044</v>
      </c>
      <c r="H20" s="2">
        <f>'[1]Markat'!O24/'[1]Markat'!O$33*100</f>
        <v>1.6477131247550587</v>
      </c>
      <c r="I20" s="2">
        <f>'[1]Markat'!P24/'[1]Markat'!P$33*100</f>
        <v>3.271653998670902</v>
      </c>
      <c r="J20" s="2">
        <f>'[1]Markat'!U24/'[1]Markat'!U$33*100</f>
        <v>2.241700629813661</v>
      </c>
      <c r="K20" s="2">
        <f>'[1]Markat'!V24/'[1]Markat'!V$33*100</f>
        <v>2.5580065882029253</v>
      </c>
      <c r="L20" s="2">
        <f>'[1]Markat'!W24/'[1]Markat'!W$33*100</f>
        <v>3.576997887622206</v>
      </c>
      <c r="M20" s="2">
        <f>'[1]Markat'!X24/'[1]Markat'!X$33*100</f>
        <v>3.8714887494564287</v>
      </c>
    </row>
    <row r="21" spans="1:13" ht="12.75">
      <c r="A21" s="2" t="str">
        <f>'[1]Markat'!B25</f>
        <v>Warner                                  </v>
      </c>
      <c r="B21" s="2">
        <f>'[1]Markat'!E25/'[1]Markat'!E$33*100</f>
        <v>17.491954615243717</v>
      </c>
      <c r="C21" s="2">
        <f>'[1]Markat'!F25/'[1]Markat'!F$33*100</f>
        <v>20.13577742162445</v>
      </c>
      <c r="D21" s="2">
        <f>'[1]Markat'!G25/'[1]Markat'!G$33*100</f>
        <v>19.22962085340536</v>
      </c>
      <c r="E21" s="2">
        <f>'[1]Markat'!H25/'[1]Markat'!H$33*100</f>
        <v>20.86929153140404</v>
      </c>
      <c r="F21" s="2">
        <f>'[1]Markat'!M25/'[1]Markat'!M$33*100</f>
        <v>12.195847905350101</v>
      </c>
      <c r="G21" s="2">
        <f>'[1]Markat'!N25/'[1]Markat'!N$33*100</f>
        <v>14.561954001168766</v>
      </c>
      <c r="H21" s="2">
        <f>'[1]Markat'!O25/'[1]Markat'!O$33*100</f>
        <v>13.723308271514236</v>
      </c>
      <c r="I21" s="2">
        <f>'[1]Markat'!P25/'[1]Markat'!P$33*100</f>
        <v>15.571129516745753</v>
      </c>
      <c r="J21" s="2">
        <f>'[1]Markat'!U25/'[1]Markat'!U$33*100</f>
        <v>15.34744321530198</v>
      </c>
      <c r="K21" s="2">
        <f>'[1]Markat'!V25/'[1]Markat'!V$33*100</f>
        <v>16.611288252294244</v>
      </c>
      <c r="L21" s="2">
        <f>'[1]Markat'!W25/'[1]Markat'!W$33*100</f>
        <v>17.498681414861668</v>
      </c>
      <c r="M21" s="2">
        <f>'[1]Markat'!X25/'[1]Markat'!X$33*100</f>
        <v>18.05455254942251</v>
      </c>
    </row>
    <row r="22" spans="1:13" ht="21.75" customHeight="1">
      <c r="A22" s="2" t="str">
        <f>'[1]Markat'!B33</f>
        <v>YHTEENSÄ</v>
      </c>
      <c r="B22" s="2">
        <f aca="true" t="shared" si="0" ref="B22:M22">SUM(B7:B21)</f>
        <v>100.00000000000003</v>
      </c>
      <c r="C22" s="2">
        <f t="shared" si="0"/>
        <v>100</v>
      </c>
      <c r="D22" s="2">
        <f t="shared" si="0"/>
        <v>100</v>
      </c>
      <c r="E22" s="2">
        <f t="shared" si="0"/>
        <v>100</v>
      </c>
      <c r="F22" s="2">
        <f t="shared" si="0"/>
        <v>100.00000000000001</v>
      </c>
      <c r="G22" s="2">
        <f t="shared" si="0"/>
        <v>100</v>
      </c>
      <c r="H22" s="2">
        <f t="shared" si="0"/>
        <v>100</v>
      </c>
      <c r="I22" s="2">
        <f t="shared" si="0"/>
        <v>100</v>
      </c>
      <c r="J22" s="2">
        <f t="shared" si="0"/>
        <v>100.00000000000001</v>
      </c>
      <c r="K22" s="2">
        <f t="shared" si="0"/>
        <v>100.00000000000001</v>
      </c>
      <c r="L22" s="2">
        <f t="shared" si="0"/>
        <v>100.00000000000001</v>
      </c>
      <c r="M22" s="2">
        <f t="shared" si="0"/>
        <v>100</v>
      </c>
    </row>
    <row r="24" spans="1:13" ht="12.75">
      <c r="A24" t="s">
        <v>13</v>
      </c>
      <c r="B24">
        <v>116</v>
      </c>
      <c r="C24">
        <v>100</v>
      </c>
      <c r="D24">
        <v>120</v>
      </c>
      <c r="E24">
        <v>107</v>
      </c>
      <c r="F24">
        <v>91</v>
      </c>
      <c r="G24">
        <v>98</v>
      </c>
      <c r="H24">
        <v>92</v>
      </c>
      <c r="I24">
        <v>97</v>
      </c>
      <c r="J24">
        <v>105</v>
      </c>
      <c r="K24">
        <v>105</v>
      </c>
      <c r="L24">
        <v>99</v>
      </c>
      <c r="M24">
        <v>101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ÄKT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2002-01-17T09:25:08Z</cp:lastPrinted>
  <dcterms:created xsi:type="dcterms:W3CDTF">2002-01-17T09:23:38Z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