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ul1" sheetId="1" r:id="rId1"/>
    <sheet name="Taul2" sheetId="2" r:id="rId2"/>
    <sheet name="Taul3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<sst xmlns="http://schemas.openxmlformats.org/spreadsheetml/2006/main" count="30" uniqueCount="13">
  <si>
    <t>Spin-Farm Oy</t>
  </si>
  <si>
    <t>mk</t>
  </si>
  <si>
    <t>kpl</t>
  </si>
  <si>
    <t>vuoden alusta</t>
  </si>
  <si>
    <t>kuukausi</t>
  </si>
  <si>
    <t>vuosi</t>
  </si>
  <si>
    <t>Yhteensä</t>
  </si>
  <si>
    <t>Ulkolaiset</t>
  </si>
  <si>
    <t>Kotimaiset</t>
  </si>
  <si>
    <t>Yhtiö</t>
  </si>
  <si>
    <t>Kokonaismyynti</t>
  </si>
  <si>
    <t>Suomen ääni- ja kuvatallennetuottajat ÄKT ry</t>
  </si>
  <si>
    <r>
      <t xml:space="preserve">Yhtiökohtaiset markkinaosuudet </t>
    </r>
    <r>
      <rPr>
        <b/>
        <sz val="14"/>
        <color indexed="17"/>
        <rFont val="Arial"/>
        <family val="2"/>
      </rPr>
      <t>prosentteina</t>
    </r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</si>
</sst>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4"/>
      <color indexed="17"/>
      <name val="Arial"/>
      <family val="2"/>
    </font>
    <font>
      <b/>
      <sz val="12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1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2" fontId="2" fillId="2" borderId="1" xfId="0" applyNumberFormat="1" applyFont="1" applyFill="1" applyBorder="1" applyAlignment="1">
      <alignment horizontal="centerContinuous"/>
    </xf>
    <xf numFmtId="164" fontId="2" fillId="2" borderId="0" xfId="0" applyNumberFormat="1" applyFont="1" applyFill="1" applyAlignment="1">
      <alignment horizontal="centerContinuous"/>
    </xf>
    <xf numFmtId="164" fontId="2" fillId="2" borderId="2" xfId="0" applyNumberFormat="1" applyFont="1" applyFill="1" applyBorder="1" applyAlignment="1">
      <alignment horizontal="centerContinuous"/>
    </xf>
    <xf numFmtId="0" fontId="2" fillId="0" borderId="0" xfId="0" applyFont="1" applyAlignment="1">
      <alignment/>
    </xf>
    <xf numFmtId="2" fontId="2" fillId="3" borderId="0" xfId="0" applyNumberFormat="1" applyFont="1" applyFill="1" applyAlignment="1">
      <alignment horizontal="centerContinuous"/>
    </xf>
    <xf numFmtId="164" fontId="2" fillId="3" borderId="0" xfId="0" applyNumberFormat="1" applyFont="1" applyFill="1" applyAlignment="1">
      <alignment horizontal="centerContinuous"/>
    </xf>
    <xf numFmtId="164" fontId="2" fillId="3" borderId="2" xfId="0" applyNumberFormat="1" applyFont="1" applyFill="1" applyBorder="1" applyAlignment="1">
      <alignment horizontal="centerContinuous"/>
    </xf>
    <xf numFmtId="2" fontId="2" fillId="2" borderId="0" xfId="0" applyNumberFormat="1" applyFont="1" applyFill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/>
    </xf>
    <xf numFmtId="14" fontId="1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Y1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at"/>
      <sheetName val="Prosentit"/>
      <sheetName val="VA Prosentit"/>
    </sheetNames>
    <sheetDataSet>
      <sheetData sheetId="0">
        <row r="3">
          <cell r="B3" t="str">
            <v>2000 Joulukuu</v>
          </cell>
        </row>
        <row r="10">
          <cell r="B10" t="str">
            <v>BMG Finland Oy                          </v>
          </cell>
          <cell r="E10">
            <v>49905</v>
          </cell>
          <cell r="F10">
            <v>607201</v>
          </cell>
          <cell r="G10">
            <v>2444073</v>
          </cell>
          <cell r="H10">
            <v>26034301</v>
          </cell>
          <cell r="M10">
            <v>72081</v>
          </cell>
          <cell r="N10">
            <v>447019</v>
          </cell>
          <cell r="O10">
            <v>3504060</v>
          </cell>
          <cell r="P10">
            <v>19795501</v>
          </cell>
          <cell r="U10">
            <v>121986</v>
          </cell>
          <cell r="V10">
            <v>5948133</v>
          </cell>
          <cell r="W10">
            <v>1054220</v>
          </cell>
          <cell r="X10">
            <v>45829802</v>
          </cell>
        </row>
        <row r="11">
          <cell r="B11" t="str">
            <v>Oy Emi Finland Ab                       </v>
          </cell>
          <cell r="E11">
            <v>110929</v>
          </cell>
          <cell r="F11">
            <v>600514</v>
          </cell>
          <cell r="G11">
            <v>4496281</v>
          </cell>
          <cell r="H11">
            <v>19386851</v>
          </cell>
          <cell r="M11">
            <v>122697</v>
          </cell>
          <cell r="N11">
            <v>848806</v>
          </cell>
          <cell r="O11">
            <v>7012938</v>
          </cell>
          <cell r="P11">
            <v>42749085</v>
          </cell>
          <cell r="U11">
            <v>233626</v>
          </cell>
          <cell r="V11">
            <v>11509219</v>
          </cell>
          <cell r="W11">
            <v>1449320</v>
          </cell>
          <cell r="X11">
            <v>62135936</v>
          </cell>
        </row>
        <row r="12">
          <cell r="B12" t="str">
            <v>Oy Ensio Music Ltd Oy                   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Johanna Kustannus Oy                    </v>
          </cell>
          <cell r="E13">
            <v>17375</v>
          </cell>
          <cell r="F13">
            <v>285845</v>
          </cell>
          <cell r="G13">
            <v>761292</v>
          </cell>
          <cell r="H13">
            <v>10142191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U13">
            <v>17375</v>
          </cell>
          <cell r="V13">
            <v>761292</v>
          </cell>
          <cell r="W13">
            <v>285845</v>
          </cell>
          <cell r="X13">
            <v>10142191</v>
          </cell>
        </row>
        <row r="14">
          <cell r="B14" t="str">
            <v>Kirjalito Oy                            </v>
          </cell>
          <cell r="E14">
            <v>5476</v>
          </cell>
          <cell r="F14">
            <v>213919</v>
          </cell>
          <cell r="G14">
            <v>149198</v>
          </cell>
          <cell r="H14">
            <v>4328270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U14">
            <v>5476</v>
          </cell>
          <cell r="V14">
            <v>149198</v>
          </cell>
          <cell r="W14">
            <v>213919</v>
          </cell>
          <cell r="X14">
            <v>4328270</v>
          </cell>
        </row>
        <row r="15">
          <cell r="B15" t="str">
            <v>Edel Records Finland Oy                 </v>
          </cell>
          <cell r="E15">
            <v>85333</v>
          </cell>
          <cell r="F15">
            <v>628260</v>
          </cell>
          <cell r="G15">
            <v>3400130</v>
          </cell>
          <cell r="H15">
            <v>21478815</v>
          </cell>
          <cell r="M15">
            <v>36198</v>
          </cell>
          <cell r="N15">
            <v>477416</v>
          </cell>
          <cell r="O15">
            <v>2161125</v>
          </cell>
          <cell r="P15">
            <v>23318628</v>
          </cell>
          <cell r="U15">
            <v>121531</v>
          </cell>
          <cell r="V15">
            <v>5561255</v>
          </cell>
          <cell r="W15">
            <v>1105676</v>
          </cell>
          <cell r="X15">
            <v>44797443</v>
          </cell>
        </row>
        <row r="17">
          <cell r="B17" t="str">
            <v>Music Network Finland Oy                </v>
          </cell>
          <cell r="E17">
            <v>1649</v>
          </cell>
          <cell r="F17">
            <v>17990</v>
          </cell>
          <cell r="G17">
            <v>74790</v>
          </cell>
          <cell r="H17">
            <v>783340</v>
          </cell>
          <cell r="M17">
            <v>5003</v>
          </cell>
          <cell r="N17">
            <v>100914</v>
          </cell>
          <cell r="O17">
            <v>284423</v>
          </cell>
          <cell r="P17">
            <v>5720645</v>
          </cell>
          <cell r="U17">
            <v>6652</v>
          </cell>
          <cell r="V17">
            <v>359213</v>
          </cell>
          <cell r="W17">
            <v>118904</v>
          </cell>
          <cell r="X17">
            <v>6503985</v>
          </cell>
        </row>
        <row r="18">
          <cell r="B18" t="str">
            <v>Oy Fg-Naxos Ab                          </v>
          </cell>
          <cell r="E18">
            <v>39392</v>
          </cell>
          <cell r="F18">
            <v>276904</v>
          </cell>
          <cell r="G18">
            <v>902764</v>
          </cell>
          <cell r="H18">
            <v>5692840</v>
          </cell>
          <cell r="M18">
            <v>13276</v>
          </cell>
          <cell r="N18">
            <v>180871</v>
          </cell>
          <cell r="O18">
            <v>490623</v>
          </cell>
          <cell r="P18">
            <v>6159198</v>
          </cell>
          <cell r="U18">
            <v>52668</v>
          </cell>
          <cell r="V18">
            <v>1393387</v>
          </cell>
          <cell r="W18">
            <v>457775</v>
          </cell>
          <cell r="X18">
            <v>11852038</v>
          </cell>
        </row>
        <row r="19">
          <cell r="B19" t="str">
            <v>Ondine Oy                               </v>
          </cell>
          <cell r="E19">
            <v>12968</v>
          </cell>
          <cell r="F19">
            <v>139870</v>
          </cell>
          <cell r="G19">
            <v>684920</v>
          </cell>
          <cell r="H19">
            <v>4477630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U19">
            <v>12968</v>
          </cell>
          <cell r="V19">
            <v>684920</v>
          </cell>
          <cell r="W19">
            <v>139870</v>
          </cell>
          <cell r="X19">
            <v>4477630</v>
          </cell>
        </row>
        <row r="20">
          <cell r="B20" t="str">
            <v>Universal Music Oy                      </v>
          </cell>
          <cell r="E20">
            <v>28453</v>
          </cell>
          <cell r="F20">
            <v>154211</v>
          </cell>
          <cell r="G20">
            <v>1063307</v>
          </cell>
          <cell r="H20">
            <v>6253858</v>
          </cell>
          <cell r="M20">
            <v>104281</v>
          </cell>
          <cell r="N20">
            <v>948404</v>
          </cell>
          <cell r="O20">
            <v>6205070</v>
          </cell>
          <cell r="P20">
            <v>47862955</v>
          </cell>
          <cell r="U20">
            <v>132734</v>
          </cell>
          <cell r="V20">
            <v>7268377</v>
          </cell>
          <cell r="W20">
            <v>1102615</v>
          </cell>
          <cell r="X20">
            <v>54116813</v>
          </cell>
        </row>
        <row r="21">
          <cell r="B21" t="str">
            <v>Poko Records Oy                         </v>
          </cell>
          <cell r="E21">
            <v>28460</v>
          </cell>
          <cell r="F21">
            <v>396788</v>
          </cell>
          <cell r="G21">
            <v>1375049</v>
          </cell>
          <cell r="H21">
            <v>15202436</v>
          </cell>
          <cell r="M21">
            <v>1166</v>
          </cell>
          <cell r="N21">
            <v>9903</v>
          </cell>
          <cell r="O21">
            <v>73064</v>
          </cell>
          <cell r="P21">
            <v>605002</v>
          </cell>
          <cell r="U21">
            <v>29626</v>
          </cell>
          <cell r="V21">
            <v>1448113</v>
          </cell>
          <cell r="W21">
            <v>406691</v>
          </cell>
          <cell r="X21">
            <v>15807438</v>
          </cell>
        </row>
        <row r="22">
          <cell r="B22" t="str">
            <v>Siboney Oy                              </v>
          </cell>
          <cell r="E22">
            <v>12459</v>
          </cell>
          <cell r="F22">
            <v>175841</v>
          </cell>
          <cell r="G22">
            <v>477691</v>
          </cell>
          <cell r="H22">
            <v>6392519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U22">
            <v>12459</v>
          </cell>
          <cell r="V22">
            <v>477691</v>
          </cell>
          <cell r="W22">
            <v>175841</v>
          </cell>
          <cell r="X22">
            <v>6392519</v>
          </cell>
        </row>
        <row r="23">
          <cell r="B23" t="str">
            <v>Sony Music Ent. Finland Oy              </v>
          </cell>
          <cell r="E23">
            <v>47741</v>
          </cell>
          <cell r="F23">
            <v>208984</v>
          </cell>
          <cell r="G23">
            <v>1819231</v>
          </cell>
          <cell r="H23">
            <v>7645053</v>
          </cell>
          <cell r="M23">
            <v>89047</v>
          </cell>
          <cell r="N23">
            <v>729008</v>
          </cell>
          <cell r="O23">
            <v>4704268</v>
          </cell>
          <cell r="P23">
            <v>32943828</v>
          </cell>
          <cell r="U23">
            <v>136788</v>
          </cell>
          <cell r="V23">
            <v>6523499</v>
          </cell>
          <cell r="W23">
            <v>937992</v>
          </cell>
          <cell r="X23">
            <v>40588881</v>
          </cell>
        </row>
        <row r="24">
          <cell r="E24">
            <v>11928</v>
          </cell>
          <cell r="F24">
            <v>209326</v>
          </cell>
          <cell r="G24">
            <v>538180</v>
          </cell>
          <cell r="H24">
            <v>9069109</v>
          </cell>
          <cell r="M24">
            <v>12593</v>
          </cell>
          <cell r="N24">
            <v>133302</v>
          </cell>
          <cell r="O24">
            <v>695955</v>
          </cell>
          <cell r="P24">
            <v>7306200</v>
          </cell>
          <cell r="U24">
            <v>24521</v>
          </cell>
          <cell r="V24">
            <v>1234135</v>
          </cell>
          <cell r="W24">
            <v>342628</v>
          </cell>
          <cell r="X24">
            <v>16375309</v>
          </cell>
        </row>
        <row r="25">
          <cell r="B25" t="str">
            <v>Warner                                  </v>
          </cell>
          <cell r="E25">
            <v>113621</v>
          </cell>
          <cell r="F25">
            <v>935021</v>
          </cell>
          <cell r="G25">
            <v>4411120</v>
          </cell>
          <cell r="H25">
            <v>33759898</v>
          </cell>
          <cell r="M25">
            <v>42715</v>
          </cell>
          <cell r="N25">
            <v>540618</v>
          </cell>
          <cell r="O25">
            <v>2544881</v>
          </cell>
          <cell r="P25">
            <v>27450386</v>
          </cell>
          <cell r="U25">
            <v>156336</v>
          </cell>
          <cell r="V25">
            <v>6956001</v>
          </cell>
          <cell r="W25">
            <v>1475639</v>
          </cell>
          <cell r="X25">
            <v>61210284</v>
          </cell>
        </row>
        <row r="33">
          <cell r="B33" t="str">
            <v>YHTEENSÄ</v>
          </cell>
          <cell r="E33">
            <v>565689</v>
          </cell>
          <cell r="F33">
            <v>4850674</v>
          </cell>
          <cell r="G33">
            <v>22598026</v>
          </cell>
          <cell r="H33">
            <v>170647111</v>
          </cell>
          <cell r="M33">
            <v>499057</v>
          </cell>
          <cell r="N33">
            <v>4416261</v>
          </cell>
          <cell r="O33">
            <v>27676407</v>
          </cell>
          <cell r="P33">
            <v>213911428</v>
          </cell>
          <cell r="U33">
            <v>1064746</v>
          </cell>
          <cell r="V33">
            <v>50274433</v>
          </cell>
          <cell r="W33">
            <v>9266935</v>
          </cell>
          <cell r="X33">
            <v>384558539</v>
          </cell>
        </row>
        <row r="34">
          <cell r="B34" t="str">
            <v>Edellinen vuosi</v>
          </cell>
        </row>
        <row r="35">
          <cell r="E35">
            <v>82.42206395738506</v>
          </cell>
          <cell r="F35">
            <v>106.51748093272633</v>
          </cell>
          <cell r="G35">
            <v>86.47323058115126</v>
          </cell>
          <cell r="H35">
            <v>104.73508941873581</v>
          </cell>
          <cell r="M35">
            <v>101.51791617083168</v>
          </cell>
          <cell r="N35">
            <v>108.10070983406199</v>
          </cell>
          <cell r="O35">
            <v>104.39510665883954</v>
          </cell>
          <cell r="P35">
            <v>110.47224838259375</v>
          </cell>
          <cell r="U35">
            <v>90.39150983040545</v>
          </cell>
          <cell r="V35">
            <v>95.49855117898683</v>
          </cell>
          <cell r="W35">
            <v>107.26616142680854</v>
          </cell>
          <cell r="X35">
            <v>107.8506631828549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zoomScale="75" zoomScaleNormal="75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20.28125" style="0" customWidth="1"/>
  </cols>
  <sheetData>
    <row r="1" spans="2:14" ht="15">
      <c r="B1" s="21" t="s">
        <v>11</v>
      </c>
      <c r="C1" s="4"/>
      <c r="D1" s="4"/>
      <c r="E1" s="4"/>
      <c r="F1" s="3"/>
      <c r="G1" s="4"/>
      <c r="H1" s="4"/>
      <c r="I1" s="4"/>
      <c r="J1" s="3"/>
      <c r="K1" s="20">
        <f ca="1">NOW()</f>
        <v>36907.56060810185</v>
      </c>
      <c r="L1" s="9"/>
      <c r="M1" s="4"/>
      <c r="N1" s="3"/>
    </row>
    <row r="2" spans="2:14" ht="18">
      <c r="B2" s="19" t="str">
        <f>'[1]Markat'!B3</f>
        <v>2000 Joulukuu</v>
      </c>
      <c r="C2" s="4"/>
      <c r="D2" s="4"/>
      <c r="F2" s="3"/>
      <c r="G2" s="18" t="s">
        <v>12</v>
      </c>
      <c r="H2" s="4"/>
      <c r="I2" s="4"/>
      <c r="J2" s="3"/>
      <c r="K2" s="4"/>
      <c r="L2" s="4"/>
      <c r="M2" s="4"/>
      <c r="N2" s="3"/>
    </row>
    <row r="3" spans="2:14" ht="12.75">
      <c r="B3" s="2" t="s">
        <v>10</v>
      </c>
      <c r="C3" s="4"/>
      <c r="D3" s="4"/>
      <c r="E3" s="4"/>
      <c r="F3" s="3"/>
      <c r="G3" s="4"/>
      <c r="H3" s="4"/>
      <c r="I3" s="4"/>
      <c r="J3" s="3"/>
      <c r="K3" s="4"/>
      <c r="L3" s="4"/>
      <c r="M3" s="4"/>
      <c r="N3" s="3"/>
    </row>
    <row r="4" spans="2:14" ht="12.75">
      <c r="B4" s="13" t="s">
        <v>9</v>
      </c>
      <c r="C4" s="12" t="s">
        <v>8</v>
      </c>
      <c r="D4" s="11"/>
      <c r="E4" s="11"/>
      <c r="F4" s="17"/>
      <c r="G4" s="16" t="s">
        <v>7</v>
      </c>
      <c r="H4" s="15"/>
      <c r="I4" s="15"/>
      <c r="J4" s="14"/>
      <c r="K4" s="12" t="s">
        <v>6</v>
      </c>
      <c r="L4" s="11"/>
      <c r="M4" s="11"/>
      <c r="N4" s="10"/>
    </row>
    <row r="5" spans="2:14" ht="12.75">
      <c r="B5" s="7"/>
      <c r="C5" s="6" t="s">
        <v>4</v>
      </c>
      <c r="D5" s="6" t="s">
        <v>5</v>
      </c>
      <c r="E5" s="6" t="s">
        <v>4</v>
      </c>
      <c r="F5" s="5" t="s">
        <v>5</v>
      </c>
      <c r="G5" s="6" t="s">
        <v>4</v>
      </c>
      <c r="H5" s="6" t="s">
        <v>5</v>
      </c>
      <c r="I5" s="6" t="s">
        <v>4</v>
      </c>
      <c r="J5" s="5" t="s">
        <v>5</v>
      </c>
      <c r="K5" s="9" t="s">
        <v>4</v>
      </c>
      <c r="L5" s="9"/>
      <c r="M5" s="9" t="s">
        <v>3</v>
      </c>
      <c r="N5" s="8"/>
    </row>
    <row r="6" spans="2:14" ht="12.75">
      <c r="B6" s="7"/>
      <c r="C6" s="6" t="s">
        <v>2</v>
      </c>
      <c r="D6" s="6" t="s">
        <v>2</v>
      </c>
      <c r="E6" s="6" t="s">
        <v>1</v>
      </c>
      <c r="F6" s="5" t="s">
        <v>1</v>
      </c>
      <c r="G6" s="6" t="s">
        <v>2</v>
      </c>
      <c r="H6" s="6" t="s">
        <v>2</v>
      </c>
      <c r="I6" s="6" t="s">
        <v>1</v>
      </c>
      <c r="J6" s="5" t="s">
        <v>1</v>
      </c>
      <c r="K6" s="6" t="s">
        <v>2</v>
      </c>
      <c r="L6" s="6" t="s">
        <v>1</v>
      </c>
      <c r="M6" s="6" t="s">
        <v>2</v>
      </c>
      <c r="N6" s="5" t="s">
        <v>1</v>
      </c>
    </row>
    <row r="7" spans="2:14" ht="12.75">
      <c r="B7" s="3" t="str">
        <f>'[1]Markat'!B10</f>
        <v>BMG Finland Oy                          </v>
      </c>
      <c r="C7" s="3">
        <f>'[1]Markat'!E10/'[1]Markat'!E$33*100</f>
        <v>8.821985225097183</v>
      </c>
      <c r="D7" s="3">
        <f>'[1]Markat'!F10/'[1]Markat'!F$33*100</f>
        <v>12.51786865083079</v>
      </c>
      <c r="E7" s="3">
        <f>'[1]Markat'!G10/'[1]Markat'!G$33*100</f>
        <v>10.815426975789833</v>
      </c>
      <c r="F7" s="3">
        <f>'[1]Markat'!H10/'[1]Markat'!H$33*100</f>
        <v>15.256221360817529</v>
      </c>
      <c r="G7" s="3">
        <f>'[1]Markat'!M10/'[1]Markat'!M$33*100</f>
        <v>14.443440328459475</v>
      </c>
      <c r="H7" s="3">
        <f>'[1]Markat'!N10/'[1]Markat'!N$33*100</f>
        <v>10.122114612338356</v>
      </c>
      <c r="I7" s="3">
        <f>'[1]Markat'!O10/'[1]Markat'!O$33*100</f>
        <v>12.66081973718626</v>
      </c>
      <c r="J7" s="3">
        <f>'[1]Markat'!P10/'[1]Markat'!P$33*100</f>
        <v>9.254064256912912</v>
      </c>
      <c r="K7" s="3">
        <f>'[1]Markat'!U10/'[1]Markat'!U$33*100</f>
        <v>11.456816930986358</v>
      </c>
      <c r="L7" s="3">
        <f>'[1]Markat'!V10/'[1]Markat'!V$33*100</f>
        <v>11.831327864005946</v>
      </c>
      <c r="M7" s="3">
        <f>'[1]Markat'!W10/'[1]Markat'!W$33*100</f>
        <v>11.376145402983834</v>
      </c>
      <c r="N7" s="3">
        <f>'[1]Markat'!X10/'[1]Markat'!X$33*100</f>
        <v>11.917509911280373</v>
      </c>
    </row>
    <row r="8" spans="2:14" ht="12.75">
      <c r="B8" s="3" t="str">
        <f>'[1]Markat'!B11</f>
        <v>Oy Emi Finland Ab                       </v>
      </c>
      <c r="C8" s="3">
        <f>'[1]Markat'!E11/'[1]Markat'!E$33*100</f>
        <v>19.60953810309198</v>
      </c>
      <c r="D8" s="3">
        <f>'[1]Markat'!F11/'[1]Markat'!F$33*100</f>
        <v>12.380011520048555</v>
      </c>
      <c r="E8" s="3">
        <f>'[1]Markat'!G11/'[1]Markat'!G$33*100</f>
        <v>19.896786560029625</v>
      </c>
      <c r="F8" s="3">
        <f>'[1]Markat'!H11/'[1]Markat'!H$33*100</f>
        <v>11.36078477179728</v>
      </c>
      <c r="G8" s="3">
        <f>'[1]Markat'!M11/'[1]Markat'!M$33*100</f>
        <v>24.585768759881134</v>
      </c>
      <c r="H8" s="3">
        <f>'[1]Markat'!N11/'[1]Markat'!N$33*100</f>
        <v>19.22001439679403</v>
      </c>
      <c r="I8" s="3">
        <f>'[1]Markat'!O11/'[1]Markat'!O$33*100</f>
        <v>25.339047803423327</v>
      </c>
      <c r="J8" s="3">
        <f>'[1]Markat'!P11/'[1]Markat'!P$33*100</f>
        <v>19.98447927709594</v>
      </c>
      <c r="K8" s="3">
        <f>'[1]Markat'!U11/'[1]Markat'!U$33*100</f>
        <v>21.941946717808754</v>
      </c>
      <c r="L8" s="3">
        <f>'[1]Markat'!V11/'[1]Markat'!V$33*100</f>
        <v>22.89278727419959</v>
      </c>
      <c r="M8" s="3">
        <f>'[1]Markat'!W11/'[1]Markat'!W$33*100</f>
        <v>15.639691008947404</v>
      </c>
      <c r="N8" s="3">
        <f>'[1]Markat'!X11/'[1]Markat'!X$33*100</f>
        <v>16.157731450087496</v>
      </c>
    </row>
    <row r="9" spans="2:14" ht="12.75">
      <c r="B9" s="3" t="str">
        <f>'[1]Markat'!B12</f>
        <v>Oy Ensio Music Ltd Oy                   </v>
      </c>
      <c r="C9" s="3">
        <f>'[1]Markat'!E12/'[1]Markat'!E$33*100</f>
        <v>0</v>
      </c>
      <c r="D9" s="3">
        <f>'[1]Markat'!F12/'[1]Markat'!F$33*100</f>
        <v>0</v>
      </c>
      <c r="E9" s="3">
        <f>'[1]Markat'!G12/'[1]Markat'!G$33*100</f>
        <v>0</v>
      </c>
      <c r="F9" s="3">
        <f>'[1]Markat'!H12/'[1]Markat'!H$33*100</f>
        <v>0</v>
      </c>
      <c r="G9" s="3">
        <f>'[1]Markat'!M12/'[1]Markat'!M$33*100</f>
        <v>0</v>
      </c>
      <c r="H9" s="3">
        <f>'[1]Markat'!N12/'[1]Markat'!N$33*100</f>
        <v>0</v>
      </c>
      <c r="I9" s="3">
        <f>'[1]Markat'!O12/'[1]Markat'!O$33*100</f>
        <v>0</v>
      </c>
      <c r="J9" s="3">
        <f>'[1]Markat'!P12/'[1]Markat'!P$33*100</f>
        <v>0</v>
      </c>
      <c r="K9" s="3">
        <f>'[1]Markat'!U12/'[1]Markat'!U$33*100</f>
        <v>0</v>
      </c>
      <c r="L9" s="3">
        <f>'[1]Markat'!V12/'[1]Markat'!V$33*100</f>
        <v>0</v>
      </c>
      <c r="M9" s="3">
        <f>'[1]Markat'!W12/'[1]Markat'!W$33*100</f>
        <v>0</v>
      </c>
      <c r="N9" s="3">
        <f>'[1]Markat'!X12/'[1]Markat'!X$33*100</f>
        <v>0</v>
      </c>
    </row>
    <row r="10" spans="2:14" ht="12.75">
      <c r="B10" s="3" t="str">
        <f>'[1]Markat'!B13</f>
        <v>Johanna Kustannus Oy                    </v>
      </c>
      <c r="C10" s="3">
        <f>'[1]Markat'!E13/'[1]Markat'!E$33*100</f>
        <v>3.0714756694933083</v>
      </c>
      <c r="D10" s="3">
        <f>'[1]Markat'!F13/'[1]Markat'!F$33*100</f>
        <v>5.892892410415542</v>
      </c>
      <c r="E10" s="3">
        <f>'[1]Markat'!G13/'[1]Markat'!G$33*100</f>
        <v>3.3688429245988125</v>
      </c>
      <c r="F10" s="3">
        <f>'[1]Markat'!H13/'[1]Markat'!H$33*100</f>
        <v>5.943371054198509</v>
      </c>
      <c r="G10" s="3">
        <f>'[1]Markat'!M13/'[1]Markat'!M$33*100</f>
        <v>0</v>
      </c>
      <c r="H10" s="3">
        <f>'[1]Markat'!N13/'[1]Markat'!N$33*100</f>
        <v>0</v>
      </c>
      <c r="I10" s="3">
        <f>'[1]Markat'!O13/'[1]Markat'!O$33*100</f>
        <v>0</v>
      </c>
      <c r="J10" s="3">
        <f>'[1]Markat'!P13/'[1]Markat'!P$33*100</f>
        <v>0</v>
      </c>
      <c r="K10" s="3">
        <f>'[1]Markat'!U13/'[1]Markat'!U$33*100</f>
        <v>1.6318445901651661</v>
      </c>
      <c r="L10" s="3">
        <f>'[1]Markat'!V13/'[1]Markat'!V$33*100</f>
        <v>1.5142726721552484</v>
      </c>
      <c r="M10" s="3">
        <f>'[1]Markat'!W13/'[1]Markat'!W$33*100</f>
        <v>3.0845689540284895</v>
      </c>
      <c r="N10" s="3">
        <f>'[1]Markat'!X13/'[1]Markat'!X$33*100</f>
        <v>2.6373594580355944</v>
      </c>
    </row>
    <row r="11" spans="2:14" ht="12.75">
      <c r="B11" s="3" t="str">
        <f>'[1]Markat'!B14</f>
        <v>Kirjalito Oy                            </v>
      </c>
      <c r="C11" s="3">
        <f>'[1]Markat'!E14/'[1]Markat'!E$33*100</f>
        <v>0.9680230656774305</v>
      </c>
      <c r="D11" s="3">
        <f>'[1]Markat'!F14/'[1]Markat'!F$33*100</f>
        <v>4.41008816506737</v>
      </c>
      <c r="E11" s="3">
        <f>'[1]Markat'!G14/'[1]Markat'!G$33*100</f>
        <v>0.6602258091038571</v>
      </c>
      <c r="F11" s="3">
        <f>'[1]Markat'!H14/'[1]Markat'!H$33*100</f>
        <v>2.536386332376878</v>
      </c>
      <c r="G11" s="3">
        <f>'[1]Markat'!M14/'[1]Markat'!M$33*100</f>
        <v>0</v>
      </c>
      <c r="H11" s="3">
        <f>'[1]Markat'!N14/'[1]Markat'!N$33*100</f>
        <v>0</v>
      </c>
      <c r="I11" s="3">
        <f>'[1]Markat'!O14/'[1]Markat'!O$33*100</f>
        <v>0</v>
      </c>
      <c r="J11" s="3">
        <f>'[1]Markat'!P14/'[1]Markat'!P$33*100</f>
        <v>0</v>
      </c>
      <c r="K11" s="3">
        <f>'[1]Markat'!U14/'[1]Markat'!U$33*100</f>
        <v>0.5143010633521986</v>
      </c>
      <c r="L11" s="3">
        <f>'[1]Markat'!V14/'[1]Markat'!V$33*100</f>
        <v>0.2967671460362367</v>
      </c>
      <c r="M11" s="3">
        <f>'[1]Markat'!W14/'[1]Markat'!W$33*100</f>
        <v>2.308411572974236</v>
      </c>
      <c r="N11" s="3">
        <f>'[1]Markat'!X14/'[1]Markat'!X$33*100</f>
        <v>1.125516549770333</v>
      </c>
    </row>
    <row r="12" spans="2:14" ht="12.75">
      <c r="B12" s="3" t="str">
        <f>'[1]Markat'!B15</f>
        <v>Edel Records Finland Oy                 </v>
      </c>
      <c r="C12" s="3">
        <f>'[1]Markat'!E15/'[1]Markat'!E$33*100</f>
        <v>15.084790406035825</v>
      </c>
      <c r="D12" s="3">
        <f>'[1]Markat'!F15/'[1]Markat'!F$33*100</f>
        <v>12.952014503551466</v>
      </c>
      <c r="E12" s="3">
        <f>'[1]Markat'!G15/'[1]Markat'!G$33*100</f>
        <v>15.046137215701938</v>
      </c>
      <c r="F12" s="3">
        <f>'[1]Markat'!H15/'[1]Markat'!H$33*100</f>
        <v>12.586685396625318</v>
      </c>
      <c r="G12" s="3">
        <f>'[1]Markat'!M15/'[1]Markat'!M$33*100</f>
        <v>7.253279685486828</v>
      </c>
      <c r="H12" s="3">
        <f>'[1]Markat'!N15/'[1]Markat'!N$33*100</f>
        <v>10.81041179404931</v>
      </c>
      <c r="I12" s="3">
        <f>'[1]Markat'!O15/'[1]Markat'!O$33*100</f>
        <v>7.808546102100608</v>
      </c>
      <c r="J12" s="3">
        <f>'[1]Markat'!P15/'[1]Markat'!P$33*100</f>
        <v>10.901066959358523</v>
      </c>
      <c r="K12" s="3">
        <f>'[1]Markat'!U15/'[1]Markat'!U$33*100</f>
        <v>11.414083734524478</v>
      </c>
      <c r="L12" s="3">
        <f>'[1]Markat'!V15/'[1]Markat'!V$33*100</f>
        <v>11.061795565153364</v>
      </c>
      <c r="M12" s="3">
        <f>'[1]Markat'!W15/'[1]Markat'!W$33*100</f>
        <v>11.931409899821247</v>
      </c>
      <c r="N12" s="3">
        <f>'[1]Markat'!X15/'[1]Markat'!X$33*100</f>
        <v>11.649056894300298</v>
      </c>
    </row>
    <row r="13" spans="2:14" ht="12.75">
      <c r="B13" s="3" t="str">
        <f>'[1]Markat'!B17</f>
        <v>Music Network Finland Oy                </v>
      </c>
      <c r="C13" s="3">
        <f>'[1]Markat'!E17/'[1]Markat'!E$33*100</f>
        <v>0.2915029282874512</v>
      </c>
      <c r="D13" s="3">
        <f>'[1]Markat'!F17/'[1]Markat'!F$33*100</f>
        <v>0.37087629471698164</v>
      </c>
      <c r="E13" s="3">
        <f>'[1]Markat'!G17/'[1]Markat'!G$33*100</f>
        <v>0.3309581111199713</v>
      </c>
      <c r="F13" s="3">
        <f>'[1]Markat'!H17/'[1]Markat'!H$33*100</f>
        <v>0.4590408799830195</v>
      </c>
      <c r="G13" s="3">
        <f>'[1]Markat'!M17/'[1]Markat'!M$33*100</f>
        <v>1.0024906974554009</v>
      </c>
      <c r="H13" s="3">
        <f>'[1]Markat'!N17/'[1]Markat'!N$33*100</f>
        <v>2.2850551631798934</v>
      </c>
      <c r="I13" s="3">
        <f>'[1]Markat'!O17/'[1]Markat'!O$33*100</f>
        <v>1.0276731369068248</v>
      </c>
      <c r="J13" s="3">
        <f>'[1]Markat'!P17/'[1]Markat'!P$33*100</f>
        <v>2.6743054606694505</v>
      </c>
      <c r="K13" s="3">
        <f>'[1]Markat'!U17/'[1]Markat'!U$33*100</f>
        <v>0.6247499403613632</v>
      </c>
      <c r="L13" s="3">
        <f>'[1]Markat'!V17/'[1]Markat'!V$33*100</f>
        <v>0.7145043286713945</v>
      </c>
      <c r="M13" s="3">
        <f>'[1]Markat'!W17/'[1]Markat'!W$33*100</f>
        <v>1.2830995361465254</v>
      </c>
      <c r="N13" s="3">
        <f>'[1]Markat'!X17/'[1]Markat'!X$33*100</f>
        <v>1.691286069713303</v>
      </c>
    </row>
    <row r="14" spans="2:14" ht="12.75">
      <c r="B14" s="3" t="str">
        <f>'[1]Markat'!B18</f>
        <v>Oy Fg-Naxos Ab                          </v>
      </c>
      <c r="C14" s="3">
        <f>'[1]Markat'!E18/'[1]Markat'!E$33*100</f>
        <v>6.963543572528367</v>
      </c>
      <c r="D14" s="3">
        <f>'[1]Markat'!F18/'[1]Markat'!F$33*100</f>
        <v>5.708567510411955</v>
      </c>
      <c r="E14" s="3">
        <f>'[1]Markat'!G18/'[1]Markat'!G$33*100</f>
        <v>3.994879906767078</v>
      </c>
      <c r="F14" s="3">
        <f>'[1]Markat'!H18/'[1]Markat'!H$33*100</f>
        <v>3.3360306931888224</v>
      </c>
      <c r="G14" s="3">
        <f>'[1]Markat'!M18/'[1]Markat'!M$33*100</f>
        <v>2.6602171695818315</v>
      </c>
      <c r="H14" s="3">
        <f>'[1]Markat'!N18/'[1]Markat'!N$33*100</f>
        <v>4.0955686269448295</v>
      </c>
      <c r="I14" s="3">
        <f>'[1]Markat'!O18/'[1]Markat'!O$33*100</f>
        <v>1.7727120431492427</v>
      </c>
      <c r="J14" s="3">
        <f>'[1]Markat'!P18/'[1]Markat'!P$33*100</f>
        <v>2.879321622779312</v>
      </c>
      <c r="K14" s="3">
        <f>'[1]Markat'!U18/'[1]Markat'!U$33*100</f>
        <v>4.946531848910444</v>
      </c>
      <c r="L14" s="3">
        <f>'[1]Markat'!V18/'[1]Markat'!V$33*100</f>
        <v>2.7715618393945882</v>
      </c>
      <c r="M14" s="3">
        <f>'[1]Markat'!W18/'[1]Markat'!W$33*100</f>
        <v>4.939874942470191</v>
      </c>
      <c r="N14" s="3">
        <f>'[1]Markat'!X18/'[1]Markat'!X$33*100</f>
        <v>3.0819853931263244</v>
      </c>
    </row>
    <row r="15" spans="2:14" ht="12.75">
      <c r="B15" s="3" t="str">
        <f>'[1]Markat'!B19</f>
        <v>Ondine Oy                               </v>
      </c>
      <c r="C15" s="3">
        <f>'[1]Markat'!E19/'[1]Markat'!E$33*100</f>
        <v>2.292425696805135</v>
      </c>
      <c r="D15" s="3">
        <f>'[1]Markat'!F19/'[1]Markat'!F$33*100</f>
        <v>2.883516806118078</v>
      </c>
      <c r="E15" s="3">
        <f>'[1]Markat'!G19/'[1]Markat'!G$33*100</f>
        <v>3.030884202009503</v>
      </c>
      <c r="F15" s="3">
        <f>'[1]Markat'!H19/'[1]Markat'!H$33*100</f>
        <v>2.623911986415053</v>
      </c>
      <c r="G15" s="3">
        <f>'[1]Markat'!M19/'[1]Markat'!M$33*100</f>
        <v>0</v>
      </c>
      <c r="H15" s="3">
        <f>'[1]Markat'!N19/'[1]Markat'!N$33*100</f>
        <v>0</v>
      </c>
      <c r="I15" s="3">
        <f>'[1]Markat'!O19/'[1]Markat'!O$33*100</f>
        <v>0</v>
      </c>
      <c r="J15" s="3">
        <f>'[1]Markat'!P19/'[1]Markat'!P$33*100</f>
        <v>0</v>
      </c>
      <c r="K15" s="3">
        <f>'[1]Markat'!U19/'[1]Markat'!U$33*100</f>
        <v>1.2179430587201079</v>
      </c>
      <c r="L15" s="3">
        <f>'[1]Markat'!V19/'[1]Markat'!V$33*100</f>
        <v>1.3623624556839855</v>
      </c>
      <c r="M15" s="3">
        <f>'[1]Markat'!W19/'[1]Markat'!W$33*100</f>
        <v>1.509344783361489</v>
      </c>
      <c r="N15" s="3">
        <f>'[1]Markat'!X19/'[1]Markat'!X$33*100</f>
        <v>1.164355890170469</v>
      </c>
    </row>
    <row r="16" spans="2:14" ht="12.75">
      <c r="B16" s="3" t="str">
        <f>'[1]Markat'!B20</f>
        <v>Universal Music Oy                      </v>
      </c>
      <c r="C16" s="3">
        <f>'[1]Markat'!E20/'[1]Markat'!E$33*100</f>
        <v>5.029795523688811</v>
      </c>
      <c r="D16" s="3">
        <f>'[1]Markat'!F20/'[1]Markat'!F$33*100</f>
        <v>3.1791664416120318</v>
      </c>
      <c r="E16" s="3">
        <f>'[1]Markat'!G20/'[1]Markat'!G$33*100</f>
        <v>4.705309215946561</v>
      </c>
      <c r="F16" s="3">
        <f>'[1]Markat'!H20/'[1]Markat'!H$33*100</f>
        <v>3.6647898480976924</v>
      </c>
      <c r="G16" s="3">
        <f>'[1]Markat'!M20/'[1]Markat'!M$33*100</f>
        <v>20.895609118798053</v>
      </c>
      <c r="H16" s="3">
        <f>'[1]Markat'!N20/'[1]Markat'!N$33*100</f>
        <v>21.47527059655215</v>
      </c>
      <c r="I16" s="3">
        <f>'[1]Markat'!O20/'[1]Markat'!O$33*100</f>
        <v>22.42007063994976</v>
      </c>
      <c r="J16" s="3">
        <f>'[1]Markat'!P20/'[1]Markat'!P$33*100</f>
        <v>22.375127615902784</v>
      </c>
      <c r="K16" s="3">
        <f>'[1]Markat'!U20/'[1]Markat'!U$33*100</f>
        <v>12.466259558617736</v>
      </c>
      <c r="L16" s="3">
        <f>'[1]Markat'!V20/'[1]Markat'!V$33*100</f>
        <v>14.457402234650763</v>
      </c>
      <c r="M16" s="3">
        <f>'[1]Markat'!W20/'[1]Markat'!W$33*100</f>
        <v>11.898378482205821</v>
      </c>
      <c r="N16" s="3">
        <f>'[1]Markat'!X20/'[1]Markat'!X$33*100</f>
        <v>14.072451268596067</v>
      </c>
    </row>
    <row r="17" spans="2:14" ht="12.75">
      <c r="B17" s="3" t="str">
        <f>'[1]Markat'!B21</f>
        <v>Poko Records Oy                         </v>
      </c>
      <c r="C17" s="3">
        <f>'[1]Markat'!E21/'[1]Markat'!E$33*100</f>
        <v>5.031032952735514</v>
      </c>
      <c r="D17" s="3">
        <f>'[1]Markat'!F21/'[1]Markat'!F$33*100</f>
        <v>8.180059101065131</v>
      </c>
      <c r="E17" s="3">
        <f>'[1]Markat'!G21/'[1]Markat'!G$33*100</f>
        <v>6.0848190899506</v>
      </c>
      <c r="F17" s="3">
        <f>'[1]Markat'!H21/'[1]Markat'!H$33*100</f>
        <v>8.908698137878233</v>
      </c>
      <c r="G17" s="3">
        <f>'[1]Markat'!M21/'[1]Markat'!M$33*100</f>
        <v>0.2336406462588442</v>
      </c>
      <c r="H17" s="3">
        <f>'[1]Markat'!N21/'[1]Markat'!N$33*100</f>
        <v>0.22423946410775994</v>
      </c>
      <c r="I17" s="3">
        <f>'[1]Markat'!O21/'[1]Markat'!O$33*100</f>
        <v>0.2639938052652572</v>
      </c>
      <c r="J17" s="3">
        <f>'[1]Markat'!P21/'[1]Markat'!P$33*100</f>
        <v>0.2828282741397061</v>
      </c>
      <c r="K17" s="3">
        <f>'[1]Markat'!U21/'[1]Markat'!U$33*100</f>
        <v>2.7824476447904005</v>
      </c>
      <c r="L17" s="3">
        <f>'[1]Markat'!V21/'[1]Markat'!V$33*100</f>
        <v>2.88041637386542</v>
      </c>
      <c r="M17" s="3">
        <f>'[1]Markat'!W21/'[1]Markat'!W$33*100</f>
        <v>4.388624717881371</v>
      </c>
      <c r="N17" s="3">
        <f>'[1]Markat'!X21/'[1]Markat'!X$33*100</f>
        <v>4.110541412265975</v>
      </c>
    </row>
    <row r="18" spans="2:14" ht="12.75">
      <c r="B18" s="3" t="str">
        <f>'[1]Markat'!B22</f>
        <v>Siboney Oy                              </v>
      </c>
      <c r="C18" s="3">
        <f>'[1]Markat'!E22/'[1]Markat'!E$33*100</f>
        <v>2.202446927552065</v>
      </c>
      <c r="D18" s="3">
        <f>'[1]Markat'!F22/'[1]Markat'!F$33*100</f>
        <v>3.6250838543262236</v>
      </c>
      <c r="E18" s="3">
        <f>'[1]Markat'!G22/'[1]Markat'!G$33*100</f>
        <v>2.1138616266748254</v>
      </c>
      <c r="F18" s="3">
        <f>'[1]Markat'!H22/'[1]Markat'!H$33*100</f>
        <v>3.7460458384203177</v>
      </c>
      <c r="G18" s="3">
        <f>'[1]Markat'!M22/'[1]Markat'!M$33*100</f>
        <v>0</v>
      </c>
      <c r="H18" s="3">
        <f>'[1]Markat'!N22/'[1]Markat'!N$33*100</f>
        <v>0</v>
      </c>
      <c r="I18" s="3">
        <f>'[1]Markat'!O22/'[1]Markat'!O$33*100</f>
        <v>0</v>
      </c>
      <c r="J18" s="3">
        <f>'[1]Markat'!P22/'[1]Markat'!P$33*100</f>
        <v>0</v>
      </c>
      <c r="K18" s="3">
        <f>'[1]Markat'!U22/'[1]Markat'!U$33*100</f>
        <v>1.170138230150665</v>
      </c>
      <c r="L18" s="3">
        <f>'[1]Markat'!V22/'[1]Markat'!V$33*100</f>
        <v>0.9501668571776832</v>
      </c>
      <c r="M18" s="3">
        <f>'[1]Markat'!W22/'[1]Markat'!W$33*100</f>
        <v>1.8975098023240693</v>
      </c>
      <c r="N18" s="3">
        <f>'[1]Markat'!X22/'[1]Markat'!X$33*100</f>
        <v>1.6623006257052584</v>
      </c>
    </row>
    <row r="19" spans="2:14" ht="12.75">
      <c r="B19" s="3" t="str">
        <f>'[1]Markat'!B23</f>
        <v>Sony Music Ent. Finland Oy              </v>
      </c>
      <c r="C19" s="3">
        <f>'[1]Markat'!E23/'[1]Markat'!E$33*100</f>
        <v>8.439442874088058</v>
      </c>
      <c r="D19" s="3">
        <f>'[1]Markat'!F23/'[1]Markat'!F$33*100</f>
        <v>4.308349726244229</v>
      </c>
      <c r="E19" s="3">
        <f>'[1]Markat'!G23/'[1]Markat'!G$33*100</f>
        <v>8.050397853334623</v>
      </c>
      <c r="F19" s="3">
        <f>'[1]Markat'!H23/'[1]Markat'!H$33*100</f>
        <v>4.480036582629284</v>
      </c>
      <c r="G19" s="3">
        <f>'[1]Markat'!M23/'[1]Markat'!M$33*100</f>
        <v>17.843051996064577</v>
      </c>
      <c r="H19" s="3">
        <f>'[1]Markat'!N23/'[1]Markat'!N$33*100</f>
        <v>16.507357694665238</v>
      </c>
      <c r="I19" s="3">
        <f>'[1]Markat'!O23/'[1]Markat'!O$33*100</f>
        <v>16.997394206552897</v>
      </c>
      <c r="J19" s="3">
        <f>'[1]Markat'!P23/'[1]Markat'!P$33*100</f>
        <v>15.400686306483822</v>
      </c>
      <c r="K19" s="3">
        <f>'[1]Markat'!U23/'[1]Markat'!U$33*100</f>
        <v>12.847007643137424</v>
      </c>
      <c r="L19" s="3">
        <f>'[1]Markat'!V23/'[1]Markat'!V$33*100</f>
        <v>12.975778364322876</v>
      </c>
      <c r="M19" s="3">
        <f>'[1]Markat'!W23/'[1]Markat'!W$33*100</f>
        <v>10.12192272849653</v>
      </c>
      <c r="N19" s="3">
        <f>'[1]Markat'!X23/'[1]Markat'!X$33*100</f>
        <v>10.554669025305403</v>
      </c>
    </row>
    <row r="20" spans="2:14" ht="12.75">
      <c r="B20" s="3" t="s">
        <v>0</v>
      </c>
      <c r="C20" s="3">
        <f>'[1]Markat'!E24/'[1]Markat'!E$33*100</f>
        <v>2.1085790955807875</v>
      </c>
      <c r="D20" s="3">
        <f>'[1]Markat'!F24/'[1]Markat'!F$33*100</f>
        <v>4.315400292825286</v>
      </c>
      <c r="E20" s="3">
        <f>'[1]Markat'!G24/'[1]Markat'!G$33*100</f>
        <v>2.3815354491582585</v>
      </c>
      <c r="F20" s="3">
        <f>'[1]Markat'!H24/'[1]Markat'!H$33*100</f>
        <v>5.314540015857638</v>
      </c>
      <c r="G20" s="3">
        <f>'[1]Markat'!M24/'[1]Markat'!M$33*100</f>
        <v>2.523359055178066</v>
      </c>
      <c r="H20" s="3">
        <f>'[1]Markat'!N24/'[1]Markat'!N$33*100</f>
        <v>3.018435731040353</v>
      </c>
      <c r="I20" s="3">
        <f>'[1]Markat'!O24/'[1]Markat'!O$33*100</f>
        <v>2.5146147041413287</v>
      </c>
      <c r="J20" s="3">
        <f>'[1]Markat'!P24/'[1]Markat'!P$33*100</f>
        <v>3.4155257941618715</v>
      </c>
      <c r="K20" s="3">
        <f>'[1]Markat'!U24/'[1]Markat'!U$33*100</f>
        <v>2.302990572399427</v>
      </c>
      <c r="L20" s="3">
        <f>'[1]Markat'!V24/'[1]Markat'!V$33*100</f>
        <v>2.4547964568789866</v>
      </c>
      <c r="M20" s="3">
        <f>'[1]Markat'!W24/'[1]Markat'!W$33*100</f>
        <v>3.6973173978235527</v>
      </c>
      <c r="N20" s="3">
        <f>'[1]Markat'!X24/'[1]Markat'!X$33*100</f>
        <v>4.258209697431787</v>
      </c>
    </row>
    <row r="21" spans="2:14" ht="12.75">
      <c r="B21" s="3" t="str">
        <f>'[1]Markat'!B25</f>
        <v>Warner                                  </v>
      </c>
      <c r="C21" s="3">
        <f>'[1]Markat'!E25/'[1]Markat'!E$33*100</f>
        <v>20.08541795933808</v>
      </c>
      <c r="D21" s="3">
        <f>'[1]Markat'!F25/'[1]Markat'!F$33*100</f>
        <v>19.276104722766362</v>
      </c>
      <c r="E21" s="3">
        <f>'[1]Markat'!G25/'[1]Markat'!G$33*100</f>
        <v>19.519935059814518</v>
      </c>
      <c r="F21" s="3">
        <f>'[1]Markat'!H25/'[1]Markat'!H$33*100</f>
        <v>19.783457101714426</v>
      </c>
      <c r="G21" s="3">
        <f>'[1]Markat'!M25/'[1]Markat'!M$33*100</f>
        <v>8.559142542835788</v>
      </c>
      <c r="H21" s="3">
        <f>'[1]Markat'!N25/'[1]Markat'!N$33*100</f>
        <v>12.241531920328079</v>
      </c>
      <c r="I21" s="3">
        <f>'[1]Markat'!O25/'[1]Markat'!O$33*100</f>
        <v>9.195127821324494</v>
      </c>
      <c r="J21" s="3">
        <f>'[1]Markat'!P25/'[1]Markat'!P$33*100</f>
        <v>12.832594432495679</v>
      </c>
      <c r="K21" s="3">
        <f>'[1]Markat'!U25/'[1]Markat'!U$33*100</f>
        <v>14.682938466075477</v>
      </c>
      <c r="L21" s="3">
        <f>'[1]Markat'!V25/'[1]Markat'!V$33*100</f>
        <v>13.836060567803917</v>
      </c>
      <c r="M21" s="3">
        <f>'[1]Markat'!W25/'[1]Markat'!W$33*100</f>
        <v>15.923700770535243</v>
      </c>
      <c r="N21" s="3">
        <f>'[1]Markat'!X25/'[1]Markat'!X$33*100</f>
        <v>15.917026354211316</v>
      </c>
    </row>
    <row r="22" spans="2:14" ht="22.5" customHeight="1">
      <c r="B22" s="3" t="str">
        <f>'[1]Markat'!B33</f>
        <v>YHTEENSÄ</v>
      </c>
      <c r="C22" s="3">
        <f>SUM(C7:C21)</f>
        <v>100</v>
      </c>
      <c r="D22" s="3">
        <f>SUM(D7:D21)</f>
        <v>100</v>
      </c>
      <c r="E22" s="3">
        <f>SUM(E7:E21)</f>
        <v>100</v>
      </c>
      <c r="F22" s="3">
        <f>SUM(F7:F21)</f>
        <v>100</v>
      </c>
      <c r="G22" s="3">
        <f>SUM(G7:G21)</f>
        <v>100</v>
      </c>
      <c r="H22" s="3">
        <f>SUM(H7:H21)</f>
        <v>100</v>
      </c>
      <c r="I22" s="3">
        <f>SUM(I7:I21)</f>
        <v>99.99999999999999</v>
      </c>
      <c r="J22" s="3">
        <f>SUM(J7:J21)</f>
        <v>99.99999999999999</v>
      </c>
      <c r="K22" s="3">
        <f>SUM(K7:K21)</f>
        <v>100</v>
      </c>
      <c r="L22" s="3">
        <f>SUM(L7:L21)</f>
        <v>99.99999999999997</v>
      </c>
      <c r="M22" s="3">
        <f>SUM(M7:M21)</f>
        <v>100.00000000000001</v>
      </c>
      <c r="N22" s="3">
        <f>SUM(N7:N21)</f>
        <v>99.99999999999999</v>
      </c>
    </row>
    <row r="23" spans="2:14" ht="13.5" customHeight="1">
      <c r="B23" s="3" t="str">
        <f>'[1]Markat'!B34</f>
        <v>Edellinen vuosi</v>
      </c>
      <c r="C23" s="1">
        <f>'[1]Markat'!E35</f>
        <v>82.42206395738506</v>
      </c>
      <c r="D23" s="1">
        <f>'[1]Markat'!F35</f>
        <v>106.51748093272633</v>
      </c>
      <c r="E23" s="1">
        <f>'[1]Markat'!G35</f>
        <v>86.47323058115126</v>
      </c>
      <c r="F23" s="1">
        <f>'[1]Markat'!H35</f>
        <v>104.73508941873581</v>
      </c>
      <c r="G23" s="1">
        <f>'[1]Markat'!M35</f>
        <v>101.51791617083168</v>
      </c>
      <c r="H23" s="1">
        <f>'[1]Markat'!N35</f>
        <v>108.10070983406199</v>
      </c>
      <c r="I23" s="1">
        <f>'[1]Markat'!O35</f>
        <v>104.39510665883954</v>
      </c>
      <c r="J23" s="1">
        <f>'[1]Markat'!P35</f>
        <v>110.47224838259375</v>
      </c>
      <c r="K23" s="1">
        <f>'[1]Markat'!U35</f>
        <v>90.39150983040545</v>
      </c>
      <c r="L23" s="1">
        <f>'[1]Markat'!V35</f>
        <v>95.49855117898683</v>
      </c>
      <c r="M23" s="1">
        <f>'[1]Markat'!W35</f>
        <v>107.26616142680854</v>
      </c>
      <c r="N23" s="1">
        <f>'[1]Markat'!X35</f>
        <v>107.8506631828549</v>
      </c>
    </row>
    <row r="24" ht="22.5" customHeight="1"/>
    <row r="25" ht="22.5" customHeight="1"/>
    <row r="26" ht="22.5" customHeight="1"/>
    <row r="27" ht="22.5" customHeight="1"/>
    <row r="28" ht="22.5" customHeight="1"/>
  </sheetData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ÄKT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2001-01-16T11:24:28Z</cp:lastPrinted>
  <dcterms:created xsi:type="dcterms:W3CDTF">2001-01-16T11:04:06Z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