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ul1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<sst xmlns="http://schemas.openxmlformats.org/spreadsheetml/2006/main" count="32" uniqueCount="15">
  <si>
    <t>Suomen ääni- ja kuvatallennetuottajat ÄKT ry</t>
  </si>
  <si>
    <t>Yhtiökohtaiset markkinaosuudet prosentteina</t>
  </si>
  <si>
    <t>Kokonaismyynti</t>
  </si>
  <si>
    <t>Yhtiö</t>
  </si>
  <si>
    <t>Kotimaiset</t>
  </si>
  <si>
    <t>Ulkolaiset</t>
  </si>
  <si>
    <t>Yhteensä</t>
  </si>
  <si>
    <t>kuukausi</t>
  </si>
  <si>
    <t>vuosi</t>
  </si>
  <si>
    <t>vuoden alusta</t>
  </si>
  <si>
    <t>kpl</t>
  </si>
  <si>
    <t>euro</t>
  </si>
  <si>
    <t>Bonnier Amigo Music Finland</t>
  </si>
  <si>
    <t>Musicmakers Oy</t>
  </si>
  <si>
    <t>Spin-Farm Oy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</si>
</sst>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6">
    <font>
      <sz val="10"/>
      <name val="Arial"/>
      <family val="0"/>
    </font>
    <font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2" fontId="5" fillId="2" borderId="0" xfId="0" applyNumberFormat="1" applyFont="1" applyFill="1" applyAlignment="1">
      <alignment horizontal="centerContinuous"/>
    </xf>
    <xf numFmtId="164" fontId="5" fillId="3" borderId="1" xfId="0" applyNumberFormat="1" applyFont="1" applyFill="1" applyBorder="1" applyAlignment="1">
      <alignment horizontal="centerContinuous"/>
    </xf>
    <xf numFmtId="164" fontId="5" fillId="3" borderId="0" xfId="0" applyNumberFormat="1" applyFont="1" applyFill="1" applyAlignment="1">
      <alignment horizontal="centerContinuous"/>
    </xf>
    <xf numFmtId="2" fontId="5" fillId="3" borderId="0" xfId="0" applyNumberFormat="1" applyFont="1" applyFill="1" applyAlignment="1">
      <alignment horizontal="centerContinuous"/>
    </xf>
    <xf numFmtId="2" fontId="5" fillId="2" borderId="2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t"/>
      <sheetName val="Prosentit"/>
      <sheetName val="VA Prosentit"/>
    </sheetNames>
    <sheetDataSet>
      <sheetData sheetId="0">
        <row r="3">
          <cell r="B3" t="str">
            <v>2003 Elokuu</v>
          </cell>
        </row>
        <row r="9">
          <cell r="E9">
            <v>1250</v>
          </cell>
          <cell r="F9">
            <v>3581</v>
          </cell>
          <cell r="G9">
            <v>2038</v>
          </cell>
          <cell r="H9">
            <v>7610</v>
          </cell>
          <cell r="M9">
            <v>4822</v>
          </cell>
          <cell r="N9">
            <v>94090</v>
          </cell>
          <cell r="O9">
            <v>36661</v>
          </cell>
          <cell r="P9">
            <v>848348</v>
          </cell>
          <cell r="U9">
            <v>6072</v>
          </cell>
          <cell r="V9">
            <v>38699</v>
          </cell>
          <cell r="W9">
            <v>97671</v>
          </cell>
          <cell r="X9">
            <v>855958</v>
          </cell>
        </row>
        <row r="10">
          <cell r="B10" t="str">
            <v>BMG Finland Oy                          </v>
          </cell>
          <cell r="E10">
            <v>55168</v>
          </cell>
          <cell r="F10">
            <v>376326</v>
          </cell>
          <cell r="G10">
            <v>402999</v>
          </cell>
          <cell r="H10">
            <v>2504964</v>
          </cell>
          <cell r="M10">
            <v>34650</v>
          </cell>
          <cell r="N10">
            <v>197950</v>
          </cell>
          <cell r="O10">
            <v>231078</v>
          </cell>
          <cell r="P10">
            <v>1358409</v>
          </cell>
          <cell r="U10">
            <v>89818</v>
          </cell>
          <cell r="V10">
            <v>634077</v>
          </cell>
          <cell r="W10">
            <v>574276</v>
          </cell>
          <cell r="X10">
            <v>3863373</v>
          </cell>
        </row>
        <row r="11">
          <cell r="B11" t="str">
            <v>Oy Emi Finland Ab                       </v>
          </cell>
          <cell r="M11">
            <v>64024</v>
          </cell>
          <cell r="N11">
            <v>459875</v>
          </cell>
          <cell r="O11">
            <v>416746</v>
          </cell>
          <cell r="P11">
            <v>3035712</v>
          </cell>
        </row>
        <row r="12">
          <cell r="B12" t="str">
            <v>Oy Ensio Music Ltd Oy                   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Johanna Kustannus Oy                    </v>
          </cell>
          <cell r="E13">
            <v>20771</v>
          </cell>
          <cell r="F13">
            <v>76930</v>
          </cell>
          <cell r="G13">
            <v>127945</v>
          </cell>
          <cell r="H13">
            <v>511779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20771</v>
          </cell>
          <cell r="V13">
            <v>127945</v>
          </cell>
          <cell r="W13">
            <v>76930</v>
          </cell>
          <cell r="X13">
            <v>511779</v>
          </cell>
        </row>
        <row r="14">
          <cell r="B14" t="str">
            <v>Egmont Kustannus Oy                     </v>
          </cell>
          <cell r="E14">
            <v>1209</v>
          </cell>
          <cell r="F14">
            <v>21702</v>
          </cell>
          <cell r="G14">
            <v>5613</v>
          </cell>
          <cell r="H14">
            <v>95421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1209</v>
          </cell>
          <cell r="V14">
            <v>5613</v>
          </cell>
          <cell r="W14">
            <v>21702</v>
          </cell>
          <cell r="X14">
            <v>95421</v>
          </cell>
        </row>
        <row r="15">
          <cell r="B15" t="str">
            <v>Edel Records Finland Oy                 </v>
          </cell>
          <cell r="E15">
            <v>31025</v>
          </cell>
          <cell r="F15">
            <v>413028</v>
          </cell>
          <cell r="G15">
            <v>219481</v>
          </cell>
          <cell r="H15">
            <v>2380764</v>
          </cell>
          <cell r="M15">
            <v>33451</v>
          </cell>
          <cell r="N15">
            <v>247986</v>
          </cell>
          <cell r="O15">
            <v>256014</v>
          </cell>
          <cell r="P15">
            <v>1975213</v>
          </cell>
          <cell r="U15">
            <v>64476</v>
          </cell>
          <cell r="V15">
            <v>475495</v>
          </cell>
          <cell r="W15">
            <v>661014</v>
          </cell>
          <cell r="X15">
            <v>4355977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Music Network Finland Oy                </v>
          </cell>
          <cell r="E17">
            <v>58</v>
          </cell>
          <cell r="F17">
            <v>5340</v>
          </cell>
          <cell r="G17">
            <v>555</v>
          </cell>
          <cell r="H17">
            <v>40991</v>
          </cell>
          <cell r="M17">
            <v>1100</v>
          </cell>
          <cell r="N17">
            <v>31622</v>
          </cell>
          <cell r="O17">
            <v>7314</v>
          </cell>
          <cell r="P17">
            <v>271126</v>
          </cell>
          <cell r="U17">
            <v>1158</v>
          </cell>
          <cell r="V17">
            <v>7869</v>
          </cell>
          <cell r="W17">
            <v>36962</v>
          </cell>
          <cell r="X17">
            <v>312117</v>
          </cell>
        </row>
        <row r="18">
          <cell r="B18" t="str">
            <v>Oy Fg-Naxos Ab                          </v>
          </cell>
          <cell r="E18">
            <v>4328</v>
          </cell>
          <cell r="F18">
            <v>52398</v>
          </cell>
          <cell r="G18">
            <v>24599</v>
          </cell>
          <cell r="H18">
            <v>277324</v>
          </cell>
          <cell r="M18">
            <v>8437</v>
          </cell>
          <cell r="N18">
            <v>68838</v>
          </cell>
          <cell r="O18">
            <v>54105</v>
          </cell>
          <cell r="P18">
            <v>442113</v>
          </cell>
          <cell r="U18">
            <v>12765</v>
          </cell>
          <cell r="V18">
            <v>78704</v>
          </cell>
          <cell r="W18">
            <v>121236</v>
          </cell>
          <cell r="X18">
            <v>719437</v>
          </cell>
        </row>
        <row r="19">
          <cell r="B19" t="str">
            <v>Ondine Oy                               </v>
          </cell>
          <cell r="E19">
            <v>3169</v>
          </cell>
          <cell r="F19">
            <v>43720</v>
          </cell>
          <cell r="G19">
            <v>32028</v>
          </cell>
          <cell r="H19">
            <v>252101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3169</v>
          </cell>
          <cell r="V19">
            <v>32028</v>
          </cell>
          <cell r="W19">
            <v>43720</v>
          </cell>
          <cell r="X19">
            <v>252101</v>
          </cell>
        </row>
        <row r="20">
          <cell r="B20" t="str">
            <v>Universal Music Oy                      </v>
          </cell>
          <cell r="E20">
            <v>33374</v>
          </cell>
          <cell r="F20">
            <v>146756</v>
          </cell>
          <cell r="G20">
            <v>221423</v>
          </cell>
          <cell r="H20">
            <v>970108</v>
          </cell>
          <cell r="M20">
            <v>41852</v>
          </cell>
          <cell r="N20">
            <v>498437</v>
          </cell>
          <cell r="O20">
            <v>307468</v>
          </cell>
          <cell r="P20">
            <v>3775338</v>
          </cell>
          <cell r="U20">
            <v>75226</v>
          </cell>
          <cell r="V20">
            <v>528891</v>
          </cell>
          <cell r="W20">
            <v>645193</v>
          </cell>
          <cell r="X20">
            <v>4745446</v>
          </cell>
        </row>
        <row r="22">
          <cell r="B22" t="str">
            <v>Siboney Oy                              </v>
          </cell>
          <cell r="E22">
            <v>7010</v>
          </cell>
          <cell r="F22">
            <v>65870</v>
          </cell>
          <cell r="G22">
            <v>34491</v>
          </cell>
          <cell r="H22">
            <v>374082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7010</v>
          </cell>
          <cell r="V22">
            <v>34491</v>
          </cell>
          <cell r="W22">
            <v>65870</v>
          </cell>
          <cell r="X22">
            <v>374082</v>
          </cell>
        </row>
        <row r="23">
          <cell r="B23" t="str">
            <v>Sony Music Ent. Finland Oy              </v>
          </cell>
          <cell r="E23">
            <v>16059</v>
          </cell>
          <cell r="F23">
            <v>154467</v>
          </cell>
          <cell r="G23">
            <v>89118</v>
          </cell>
          <cell r="H23">
            <v>728125</v>
          </cell>
          <cell r="M23">
            <v>74877</v>
          </cell>
          <cell r="N23">
            <v>479483</v>
          </cell>
          <cell r="O23">
            <v>496362</v>
          </cell>
          <cell r="P23">
            <v>3339770</v>
          </cell>
          <cell r="U23">
            <v>90936</v>
          </cell>
          <cell r="V23">
            <v>585480</v>
          </cell>
          <cell r="W23">
            <v>633950</v>
          </cell>
          <cell r="X23">
            <v>4067895</v>
          </cell>
        </row>
        <row r="24">
          <cell r="E24">
            <v>15645</v>
          </cell>
          <cell r="F24">
            <v>173219</v>
          </cell>
          <cell r="G24">
            <v>95418</v>
          </cell>
          <cell r="H24">
            <v>1236894</v>
          </cell>
          <cell r="M24">
            <v>2295</v>
          </cell>
          <cell r="N24">
            <v>43710</v>
          </cell>
          <cell r="O24">
            <v>26175</v>
          </cell>
          <cell r="P24">
            <v>440185</v>
          </cell>
          <cell r="U24">
            <v>17940</v>
          </cell>
          <cell r="V24">
            <v>121593</v>
          </cell>
          <cell r="W24">
            <v>216929</v>
          </cell>
          <cell r="X24">
            <v>1677079</v>
          </cell>
        </row>
        <row r="25">
          <cell r="B25" t="str">
            <v>Warner                                  </v>
          </cell>
          <cell r="E25">
            <v>67573</v>
          </cell>
          <cell r="F25">
            <v>544750</v>
          </cell>
          <cell r="G25">
            <v>552650</v>
          </cell>
          <cell r="H25">
            <v>3845941</v>
          </cell>
          <cell r="M25">
            <v>39782</v>
          </cell>
          <cell r="N25">
            <v>309578</v>
          </cell>
          <cell r="O25">
            <v>295624</v>
          </cell>
          <cell r="P25">
            <v>2281220</v>
          </cell>
          <cell r="U25">
            <v>107355</v>
          </cell>
          <cell r="V25">
            <v>848274</v>
          </cell>
          <cell r="W25">
            <v>854328</v>
          </cell>
          <cell r="X25">
            <v>6127161</v>
          </cell>
        </row>
        <row r="33">
          <cell r="B33" t="str">
            <v>YHTEENSÄ</v>
          </cell>
          <cell r="E33">
            <v>310711</v>
          </cell>
          <cell r="F33">
            <v>2665462</v>
          </cell>
          <cell r="G33">
            <v>2073676</v>
          </cell>
          <cell r="H33">
            <v>16979598</v>
          </cell>
          <cell r="M33">
            <v>305291</v>
          </cell>
          <cell r="N33">
            <v>2431614</v>
          </cell>
          <cell r="O33">
            <v>2127558</v>
          </cell>
          <cell r="P33">
            <v>17767914</v>
          </cell>
          <cell r="U33">
            <v>616002</v>
          </cell>
          <cell r="V33">
            <v>4201234</v>
          </cell>
          <cell r="W33">
            <v>5097076</v>
          </cell>
          <cell r="X33">
            <v>34747512</v>
          </cell>
        </row>
        <row r="34">
          <cell r="B34" t="str">
            <v>Edellinen vuosi</v>
          </cell>
        </row>
        <row r="35">
          <cell r="E35">
            <v>84.55342297257214</v>
          </cell>
          <cell r="F35">
            <v>107.65863466467624</v>
          </cell>
          <cell r="G35">
            <v>83.33434470042972</v>
          </cell>
          <cell r="H35">
            <v>110.49541970023795</v>
          </cell>
          <cell r="M35">
            <v>108.45459195998465</v>
          </cell>
          <cell r="N35">
            <v>109.17066955320469</v>
          </cell>
          <cell r="O35">
            <v>97.813721776166</v>
          </cell>
          <cell r="P35">
            <v>99.79738247408389</v>
          </cell>
          <cell r="U35">
            <v>94.92068139267911</v>
          </cell>
          <cell r="V35">
            <v>90.08770893405436</v>
          </cell>
          <cell r="W35">
            <v>108.37470767224933</v>
          </cell>
          <cell r="X35">
            <v>104.75338578894309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1.8515625" style="0" customWidth="1"/>
  </cols>
  <sheetData>
    <row r="1" spans="1:13" ht="15">
      <c r="A1" s="1" t="s">
        <v>0</v>
      </c>
      <c r="B1" s="3"/>
      <c r="C1" s="3"/>
      <c r="D1" s="3"/>
      <c r="E1" s="4"/>
      <c r="F1" s="3"/>
      <c r="G1" s="3"/>
      <c r="H1" s="3"/>
      <c r="I1" s="4"/>
      <c r="J1" s="5">
        <f ca="1">NOW()</f>
        <v>37879.508384953704</v>
      </c>
      <c r="K1" s="6"/>
      <c r="L1" s="3"/>
      <c r="M1" s="4"/>
    </row>
    <row r="2" spans="1:13" ht="18">
      <c r="A2" s="7" t="str">
        <f>'[1]Eurot'!B3</f>
        <v>2003 Elokuu</v>
      </c>
      <c r="B2" s="3"/>
      <c r="C2" s="3"/>
      <c r="E2" s="4"/>
      <c r="F2" s="8" t="s">
        <v>1</v>
      </c>
      <c r="G2" s="3"/>
      <c r="H2" s="3"/>
      <c r="I2" s="4"/>
      <c r="J2" s="3"/>
      <c r="K2" s="3"/>
      <c r="L2" s="3"/>
      <c r="M2" s="4"/>
    </row>
    <row r="3" spans="1:13" ht="12.75">
      <c r="A3" s="2" t="s">
        <v>2</v>
      </c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</row>
    <row r="4" spans="1:13" ht="12.75">
      <c r="A4" s="9" t="s">
        <v>3</v>
      </c>
      <c r="B4" s="10" t="s">
        <v>4</v>
      </c>
      <c r="C4" s="11"/>
      <c r="D4" s="11"/>
      <c r="E4" s="12"/>
      <c r="F4" s="13" t="s">
        <v>5</v>
      </c>
      <c r="G4" s="14"/>
      <c r="H4" s="14"/>
      <c r="I4" s="15"/>
      <c r="J4" s="10" t="s">
        <v>6</v>
      </c>
      <c r="K4" s="11"/>
      <c r="L4" s="11"/>
      <c r="M4" s="16"/>
    </row>
    <row r="5" spans="1:13" ht="12.75">
      <c r="A5" s="17"/>
      <c r="B5" s="18" t="s">
        <v>7</v>
      </c>
      <c r="C5" s="18" t="s">
        <v>8</v>
      </c>
      <c r="D5" s="18" t="s">
        <v>7</v>
      </c>
      <c r="E5" s="19" t="s">
        <v>8</v>
      </c>
      <c r="F5" s="18" t="s">
        <v>7</v>
      </c>
      <c r="G5" s="18" t="s">
        <v>8</v>
      </c>
      <c r="H5" s="18" t="s">
        <v>7</v>
      </c>
      <c r="I5" s="19" t="s">
        <v>8</v>
      </c>
      <c r="J5" s="6" t="s">
        <v>7</v>
      </c>
      <c r="K5" s="6"/>
      <c r="L5" s="6" t="s">
        <v>9</v>
      </c>
      <c r="M5" s="20"/>
    </row>
    <row r="6" spans="1:13" ht="12.75">
      <c r="A6" s="17"/>
      <c r="B6" s="18" t="s">
        <v>10</v>
      </c>
      <c r="C6" s="18" t="s">
        <v>10</v>
      </c>
      <c r="D6" s="18" t="s">
        <v>11</v>
      </c>
      <c r="E6" s="19" t="s">
        <v>11</v>
      </c>
      <c r="F6" s="18" t="s">
        <v>10</v>
      </c>
      <c r="G6" s="18" t="s">
        <v>10</v>
      </c>
      <c r="H6" s="18" t="s">
        <v>11</v>
      </c>
      <c r="I6" s="19" t="s">
        <v>11</v>
      </c>
      <c r="J6" s="18" t="s">
        <v>10</v>
      </c>
      <c r="K6" s="18" t="s">
        <v>11</v>
      </c>
      <c r="L6" s="18" t="s">
        <v>10</v>
      </c>
      <c r="M6" s="19" t="s">
        <v>11</v>
      </c>
    </row>
    <row r="7" spans="1:13" ht="12.75">
      <c r="A7" s="4" t="s">
        <v>12</v>
      </c>
      <c r="B7" s="4">
        <f>'[1]Eurot'!E9/'[1]Eurot'!E$33*100</f>
        <v>0.4023031048144417</v>
      </c>
      <c r="C7" s="4">
        <f>'[1]Eurot'!F9/'[1]Eurot'!F$33*100</f>
        <v>0.1343481917956437</v>
      </c>
      <c r="D7" s="4">
        <f>'[1]Eurot'!G9/'[1]Eurot'!G$33*100</f>
        <v>0.09827957694451785</v>
      </c>
      <c r="E7" s="4">
        <f>'[1]Eurot'!H9/'[1]Eurot'!H$33*100</f>
        <v>0.04481849334713343</v>
      </c>
      <c r="F7" s="4">
        <f>'[1]Eurot'!M9/'[1]Eurot'!M$33*100</f>
        <v>1.579476630493529</v>
      </c>
      <c r="G7" s="4">
        <f>'[1]Eurot'!N9/'[1]Eurot'!N$33*100</f>
        <v>3.869446384171172</v>
      </c>
      <c r="H7" s="4">
        <f>'[1]Eurot'!O9/'[1]Eurot'!O$33*100</f>
        <v>1.7231492631458227</v>
      </c>
      <c r="I7" s="4">
        <f>'[1]Eurot'!P9/'[1]Eurot'!P$33*100</f>
        <v>4.77460663080652</v>
      </c>
      <c r="J7" s="4">
        <f>'[1]Eurot'!U9/'[1]Eurot'!U$33*100</f>
        <v>0.9857110853536191</v>
      </c>
      <c r="K7" s="4">
        <f>'[1]Eurot'!V9/'[1]Eurot'!V$33*100</f>
        <v>0.9211341239264463</v>
      </c>
      <c r="L7" s="4">
        <f>'[1]Eurot'!W9/'[1]Eurot'!W$33*100</f>
        <v>1.916216277724719</v>
      </c>
      <c r="M7" s="4">
        <f>'[1]Eurot'!X9/'[1]Eurot'!X$33*100</f>
        <v>2.463364859043721</v>
      </c>
    </row>
    <row r="8" spans="1:13" ht="12.75">
      <c r="A8" s="4" t="str">
        <f>'[1]Eurot'!B10</f>
        <v>BMG Finland Oy                          </v>
      </c>
      <c r="B8" s="4">
        <f>'[1]Eurot'!E10/'[1]Eurot'!E$33*100</f>
        <v>17.755406149122496</v>
      </c>
      <c r="C8" s="4">
        <f>'[1]Eurot'!F10/'[1]Eurot'!F$33*100</f>
        <v>14.118603078940911</v>
      </c>
      <c r="D8" s="4">
        <f>'[1]Eurot'!G10/'[1]Eurot'!G$33*100</f>
        <v>19.434038875889968</v>
      </c>
      <c r="E8" s="4">
        <f>'[1]Eurot'!H10/'[1]Eurot'!H$33*100</f>
        <v>14.752787433483409</v>
      </c>
      <c r="F8" s="4">
        <f>'[1]Eurot'!M10/'[1]Eurot'!M$33*100</f>
        <v>11.349826886478802</v>
      </c>
      <c r="G8" s="4">
        <f>'[1]Eurot'!N10/'[1]Eurot'!N$33*100</f>
        <v>8.140683513090483</v>
      </c>
      <c r="H8" s="4">
        <f>'[1]Eurot'!O10/'[1]Eurot'!O$33*100</f>
        <v>10.861184512948647</v>
      </c>
      <c r="I8" s="4">
        <f>'[1]Eurot'!P10/'[1]Eurot'!P$33*100</f>
        <v>7.645292519988558</v>
      </c>
      <c r="J8" s="4">
        <f>'[1]Eurot'!U10/'[1]Eurot'!U$33*100</f>
        <v>14.580796815594754</v>
      </c>
      <c r="K8" s="4">
        <f>'[1]Eurot'!V10/'[1]Eurot'!V$33*100</f>
        <v>15.092637068061432</v>
      </c>
      <c r="L8" s="4">
        <f>'[1]Eurot'!W10/'[1]Eurot'!W$33*100</f>
        <v>11.266773342206395</v>
      </c>
      <c r="M8" s="4">
        <f>'[1]Eurot'!X10/'[1]Eurot'!X$33*100</f>
        <v>11.11841619048869</v>
      </c>
    </row>
    <row r="9" spans="1:13" ht="12.75">
      <c r="A9" s="4" t="str">
        <f>'[1]Eurot'!B11</f>
        <v>Oy Emi Finland Ab                       </v>
      </c>
      <c r="B9" s="4">
        <v>17.4</v>
      </c>
      <c r="C9" s="4">
        <v>22.04</v>
      </c>
      <c r="D9" s="4">
        <v>12.8</v>
      </c>
      <c r="E9" s="4">
        <v>22.11</v>
      </c>
      <c r="F9" s="4">
        <f>'[1]Eurot'!M11/'[1]Eurot'!M$33*100</f>
        <v>20.971466567963027</v>
      </c>
      <c r="G9" s="4">
        <f>'[1]Eurot'!N11/'[1]Eurot'!N$33*100</f>
        <v>18.912335592737993</v>
      </c>
      <c r="H9" s="4">
        <f>'[1]Eurot'!O11/'[1]Eurot'!O$33*100</f>
        <v>19.587997130983034</v>
      </c>
      <c r="I9" s="4">
        <f>'[1]Eurot'!P11/'[1]Eurot'!P$33*100</f>
        <v>17.08535959820607</v>
      </c>
      <c r="J9" s="4">
        <v>19.17</v>
      </c>
      <c r="K9" s="4">
        <v>16.23</v>
      </c>
      <c r="L9" s="4">
        <v>20.54</v>
      </c>
      <c r="M9" s="4">
        <v>19.54</v>
      </c>
    </row>
    <row r="10" spans="1:13" ht="12.75">
      <c r="A10" s="4" t="str">
        <f>'[1]Eurot'!B12</f>
        <v>Oy Ensio Music Ltd Oy                   </v>
      </c>
      <c r="B10" s="4">
        <f>'[1]Eurot'!E12/'[1]Eurot'!E$33*100</f>
        <v>0</v>
      </c>
      <c r="C10" s="4">
        <f>'[1]Eurot'!F12/'[1]Eurot'!F$33*100</f>
        <v>0</v>
      </c>
      <c r="D10" s="4">
        <f>'[1]Eurot'!G12/'[1]Eurot'!G$33*100</f>
        <v>0</v>
      </c>
      <c r="E10" s="4">
        <f>'[1]Eurot'!H12/'[1]Eurot'!H$33*100</f>
        <v>0</v>
      </c>
      <c r="F10" s="4">
        <f>'[1]Eurot'!M12/'[1]Eurot'!M$33*100</f>
        <v>0</v>
      </c>
      <c r="G10" s="4">
        <f>'[1]Eurot'!N12/'[1]Eurot'!N$33*100</f>
        <v>0</v>
      </c>
      <c r="H10" s="4">
        <f>'[1]Eurot'!O12/'[1]Eurot'!O$33*100</f>
        <v>0</v>
      </c>
      <c r="I10" s="4">
        <f>'[1]Eurot'!P12/'[1]Eurot'!P$33*100</f>
        <v>0</v>
      </c>
      <c r="J10" s="4">
        <f>'[1]Eurot'!U12/'[1]Eurot'!U$33*100</f>
        <v>0</v>
      </c>
      <c r="K10" s="4">
        <f>'[1]Eurot'!V12/'[1]Eurot'!V$33*100</f>
        <v>0</v>
      </c>
      <c r="L10" s="4">
        <f>'[1]Eurot'!W12/'[1]Eurot'!W$33*100</f>
        <v>0</v>
      </c>
      <c r="M10" s="4">
        <f>'[1]Eurot'!X12/'[1]Eurot'!X$33*100</f>
        <v>0</v>
      </c>
    </row>
    <row r="11" spans="1:13" ht="12.75">
      <c r="A11" s="4" t="str">
        <f>'[1]Eurot'!B13</f>
        <v>Johanna Kustannus Oy                    </v>
      </c>
      <c r="B11" s="4">
        <f>'[1]Eurot'!E13/'[1]Eurot'!E$33*100</f>
        <v>6.684990232080615</v>
      </c>
      <c r="C11" s="4">
        <f>'[1]Eurot'!F13/'[1]Eurot'!F$33*100</f>
        <v>2.886178831287034</v>
      </c>
      <c r="D11" s="4">
        <f>'[1]Eurot'!G13/'[1]Eurot'!G$33*100</f>
        <v>6.169960977510469</v>
      </c>
      <c r="E11" s="4">
        <f>'[1]Eurot'!H13/'[1]Eurot'!H$33*100</f>
        <v>3.014081958830827</v>
      </c>
      <c r="F11" s="4">
        <f>'[1]Eurot'!M13/'[1]Eurot'!M$33*100</f>
        <v>0</v>
      </c>
      <c r="G11" s="4">
        <f>'[1]Eurot'!N13/'[1]Eurot'!N$33*100</f>
        <v>0</v>
      </c>
      <c r="H11" s="4">
        <f>'[1]Eurot'!O13/'[1]Eurot'!O$33*100</f>
        <v>0</v>
      </c>
      <c r="I11" s="4">
        <f>'[1]Eurot'!P13/'[1]Eurot'!P$33*100</f>
        <v>0</v>
      </c>
      <c r="J11" s="4">
        <f>'[1]Eurot'!U13/'[1]Eurot'!U$33*100</f>
        <v>3.371904636673258</v>
      </c>
      <c r="K11" s="4">
        <f>'[1]Eurot'!V13/'[1]Eurot'!V$33*100</f>
        <v>3.0454147519514505</v>
      </c>
      <c r="L11" s="4">
        <f>'[1]Eurot'!W13/'[1]Eurot'!W$33*100</f>
        <v>1.509296702658544</v>
      </c>
      <c r="M11" s="4">
        <f>'[1]Eurot'!X13/'[1]Eurot'!X$33*100</f>
        <v>1.472850775618122</v>
      </c>
    </row>
    <row r="12" spans="1:13" ht="12.75">
      <c r="A12" s="4" t="str">
        <f>'[1]Eurot'!B14</f>
        <v>Egmont Kustannus Oy                     </v>
      </c>
      <c r="B12" s="4">
        <f>'[1]Eurot'!E14/'[1]Eurot'!E$33*100</f>
        <v>0.38910756297652804</v>
      </c>
      <c r="C12" s="4">
        <f>'[1]Eurot'!F14/'[1]Eurot'!F$33*100</f>
        <v>0.8141928116026416</v>
      </c>
      <c r="D12" s="4">
        <f>'[1]Eurot'!G14/'[1]Eurot'!G$33*100</f>
        <v>0.27067873669753617</v>
      </c>
      <c r="E12" s="4">
        <f>'[1]Eurot'!H14/'[1]Eurot'!H$33*100</f>
        <v>0.5619744354371641</v>
      </c>
      <c r="F12" s="4">
        <f>'[1]Eurot'!M14/'[1]Eurot'!M$33*100</f>
        <v>0</v>
      </c>
      <c r="G12" s="4">
        <f>'[1]Eurot'!N14/'[1]Eurot'!N$33*100</f>
        <v>0</v>
      </c>
      <c r="H12" s="4">
        <f>'[1]Eurot'!O14/'[1]Eurot'!O$33*100</f>
        <v>0</v>
      </c>
      <c r="I12" s="4">
        <f>'[1]Eurot'!P14/'[1]Eurot'!P$33*100</f>
        <v>0</v>
      </c>
      <c r="J12" s="4">
        <f>'[1]Eurot'!U14/'[1]Eurot'!U$33*100</f>
        <v>0.19626559654027098</v>
      </c>
      <c r="K12" s="4">
        <f>'[1]Eurot'!V14/'[1]Eurot'!V$33*100</f>
        <v>0.13360360313184175</v>
      </c>
      <c r="L12" s="4">
        <f>'[1]Eurot'!W14/'[1]Eurot'!W$33*100</f>
        <v>0.42577352191727175</v>
      </c>
      <c r="M12" s="4">
        <f>'[1]Eurot'!X14/'[1]Eurot'!X$33*100</f>
        <v>0.27461246721779675</v>
      </c>
    </row>
    <row r="13" spans="1:13" ht="12.75">
      <c r="A13" s="4" t="str">
        <f>'[1]Eurot'!B15</f>
        <v>Edel Records Finland Oy                 </v>
      </c>
      <c r="B13" s="4">
        <f>'[1]Eurot'!E15/'[1]Eurot'!E$33*100</f>
        <v>9.985163061494443</v>
      </c>
      <c r="C13" s="4">
        <f>'[1]Eurot'!F15/'[1]Eurot'!F$33*100</f>
        <v>15.495550114764345</v>
      </c>
      <c r="D13" s="4">
        <f>'[1]Eurot'!G15/'[1]Eurot'!G$33*100</f>
        <v>10.584151043846772</v>
      </c>
      <c r="E13" s="4">
        <f>'[1]Eurot'!H15/'[1]Eurot'!H$33*100</f>
        <v>14.021321352837681</v>
      </c>
      <c r="F13" s="4">
        <f>'[1]Eurot'!M15/'[1]Eurot'!M$33*100</f>
        <v>10.95708684501017</v>
      </c>
      <c r="G13" s="4">
        <f>'[1]Eurot'!N15/'[1]Eurot'!N$33*100</f>
        <v>10.198411425497632</v>
      </c>
      <c r="H13" s="4">
        <f>'[1]Eurot'!O15/'[1]Eurot'!O$33*100</f>
        <v>12.033232466517951</v>
      </c>
      <c r="I13" s="4">
        <f>'[1]Eurot'!P15/'[1]Eurot'!P$33*100</f>
        <v>11.116741109845533</v>
      </c>
      <c r="J13" s="4">
        <f>'[1]Eurot'!U15/'[1]Eurot'!U$33*100</f>
        <v>10.46684913360671</v>
      </c>
      <c r="K13" s="4">
        <f>'[1]Eurot'!V15/'[1]Eurot'!V$33*100</f>
        <v>11.317984192263511</v>
      </c>
      <c r="L13" s="4">
        <f>'[1]Eurot'!W15/'[1]Eurot'!W$33*100</f>
        <v>12.968494093476338</v>
      </c>
      <c r="M13" s="4">
        <f>'[1]Eurot'!X15/'[1]Eurot'!X$33*100</f>
        <v>12.536083158989916</v>
      </c>
    </row>
    <row r="14" spans="1:13" ht="12.75">
      <c r="A14" s="4" t="s">
        <v>13</v>
      </c>
      <c r="B14" s="4">
        <f>'[1]Eurot'!E16/'[1]Eurot'!E$33*100</f>
        <v>0</v>
      </c>
      <c r="C14" s="4">
        <f>'[1]Eurot'!F16/'[1]Eurot'!F$33*100</f>
        <v>0</v>
      </c>
      <c r="D14" s="4">
        <f>'[1]Eurot'!G16/'[1]Eurot'!G$33*100</f>
        <v>0</v>
      </c>
      <c r="E14" s="4">
        <f>'[1]Eurot'!H16/'[1]Eurot'!H$33*100</f>
        <v>0</v>
      </c>
      <c r="F14" s="4">
        <f>'[1]Eurot'!M16/'[1]Eurot'!M$33*100</f>
        <v>0</v>
      </c>
      <c r="G14" s="4">
        <f>'[1]Eurot'!N16/'[1]Eurot'!N$33*100</f>
        <v>0</v>
      </c>
      <c r="H14" s="4">
        <f>'[1]Eurot'!O16/'[1]Eurot'!O$33*100</f>
        <v>0</v>
      </c>
      <c r="I14" s="4">
        <f>'[1]Eurot'!P16/'[1]Eurot'!P$33*100</f>
        <v>0</v>
      </c>
      <c r="J14" s="4">
        <f>'[1]Eurot'!U16/'[1]Eurot'!U$33*100</f>
        <v>0</v>
      </c>
      <c r="K14" s="4">
        <f>'[1]Eurot'!V16/'[1]Eurot'!V$33*100</f>
        <v>0</v>
      </c>
      <c r="L14" s="4">
        <f>'[1]Eurot'!W16/'[1]Eurot'!W$33*100</f>
        <v>0</v>
      </c>
      <c r="M14" s="4">
        <f>'[1]Eurot'!X16/'[1]Eurot'!X$33*100</f>
        <v>0</v>
      </c>
    </row>
    <row r="15" spans="1:13" ht="12.75">
      <c r="A15" s="4" t="str">
        <f>'[1]Eurot'!B17</f>
        <v>Music Network Finland Oy                </v>
      </c>
      <c r="B15" s="4">
        <f>'[1]Eurot'!E17/'[1]Eurot'!E$33*100</f>
        <v>0.018666864063390097</v>
      </c>
      <c r="C15" s="4">
        <f>'[1]Eurot'!F17/'[1]Eurot'!F$33*100</f>
        <v>0.20034050382260185</v>
      </c>
      <c r="D15" s="4">
        <f>'[1]Eurot'!G17/'[1]Eurot'!G$33*100</f>
        <v>0.026764065360258788</v>
      </c>
      <c r="E15" s="4">
        <f>'[1]Eurot'!H17/'[1]Eurot'!H$33*100</f>
        <v>0.24141325371778533</v>
      </c>
      <c r="F15" s="4">
        <f>'[1]Eurot'!M17/'[1]Eurot'!M$33*100</f>
        <v>0.36031196465012066</v>
      </c>
      <c r="G15" s="4">
        <f>'[1]Eurot'!N17/'[1]Eurot'!N$33*100</f>
        <v>1.3004531146802083</v>
      </c>
      <c r="H15" s="4">
        <f>'[1]Eurot'!O17/'[1]Eurot'!O$33*100</f>
        <v>0.34377441179041884</v>
      </c>
      <c r="I15" s="4">
        <f>'[1]Eurot'!P17/'[1]Eurot'!P$33*100</f>
        <v>1.5259303934046506</v>
      </c>
      <c r="J15" s="4">
        <f>'[1]Eurot'!U17/'[1]Eurot'!U$33*100</f>
        <v>0.18798640264154987</v>
      </c>
      <c r="K15" s="4">
        <f>'[1]Eurot'!V17/'[1]Eurot'!V$33*100</f>
        <v>0.18730211171289196</v>
      </c>
      <c r="L15" s="4">
        <f>'[1]Eurot'!W17/'[1]Eurot'!W$33*100</f>
        <v>0.7251608569305225</v>
      </c>
      <c r="M15" s="4">
        <f>'[1]Eurot'!X17/'[1]Eurot'!X$33*100</f>
        <v>0.8982427288607023</v>
      </c>
    </row>
    <row r="16" spans="1:13" ht="12.75">
      <c r="A16" s="4" t="str">
        <f>'[1]Eurot'!B18</f>
        <v>Oy Fg-Naxos Ab                          </v>
      </c>
      <c r="B16" s="4">
        <f>'[1]Eurot'!E18/'[1]Eurot'!E$33*100</f>
        <v>1.3929342701095229</v>
      </c>
      <c r="C16" s="4">
        <f>'[1]Eurot'!F18/'[1]Eurot'!F$33*100</f>
        <v>1.9658130560480696</v>
      </c>
      <c r="D16" s="4">
        <f>'[1]Eurot'!G18/'[1]Eurot'!G$33*100</f>
        <v>1.186250889724335</v>
      </c>
      <c r="E16" s="4">
        <f>'[1]Eurot'!H18/'[1]Eurot'!H$33*100</f>
        <v>1.6332777725361929</v>
      </c>
      <c r="F16" s="4">
        <f>'[1]Eurot'!M18/'[1]Eurot'!M$33*100</f>
        <v>2.7635927688664257</v>
      </c>
      <c r="G16" s="4">
        <f>'[1]Eurot'!N18/'[1]Eurot'!N$33*100</f>
        <v>2.8309591900688185</v>
      </c>
      <c r="H16" s="4">
        <f>'[1]Eurot'!O18/'[1]Eurot'!O$33*100</f>
        <v>2.5430564055127993</v>
      </c>
      <c r="I16" s="4">
        <f>'[1]Eurot'!P18/'[1]Eurot'!P$33*100</f>
        <v>2.4882662084024045</v>
      </c>
      <c r="J16" s="4">
        <f>'[1]Eurot'!U18/'[1]Eurot'!U$33*100</f>
        <v>2.072233531709313</v>
      </c>
      <c r="K16" s="4">
        <f>'[1]Eurot'!V18/'[1]Eurot'!V$33*100</f>
        <v>1.8733543525545113</v>
      </c>
      <c r="L16" s="4">
        <f>'[1]Eurot'!W18/'[1]Eurot'!W$33*100</f>
        <v>2.37854016695062</v>
      </c>
      <c r="M16" s="4">
        <f>'[1]Eurot'!X18/'[1]Eurot'!X$33*100</f>
        <v>2.0704705418908844</v>
      </c>
    </row>
    <row r="17" spans="1:13" ht="12.75">
      <c r="A17" s="4" t="str">
        <f>'[1]Eurot'!B19</f>
        <v>Ondine Oy                               </v>
      </c>
      <c r="B17" s="4">
        <f>'[1]Eurot'!E19/'[1]Eurot'!E$33*100</f>
        <v>1.0199188313255727</v>
      </c>
      <c r="C17" s="4">
        <f>'[1]Eurot'!F19/'[1]Eurot'!F$33*100</f>
        <v>1.6402409788622012</v>
      </c>
      <c r="D17" s="4">
        <f>'[1]Eurot'!G19/'[1]Eurot'!G$33*100</f>
        <v>1.5445035772222855</v>
      </c>
      <c r="E17" s="4">
        <f>'[1]Eurot'!H19/'[1]Eurot'!H$33*100</f>
        <v>1.4847289081873434</v>
      </c>
      <c r="F17" s="4">
        <f>'[1]Eurot'!M19/'[1]Eurot'!M$33*100</f>
        <v>0</v>
      </c>
      <c r="G17" s="4">
        <f>'[1]Eurot'!N19/'[1]Eurot'!N$33*100</f>
        <v>0</v>
      </c>
      <c r="H17" s="4">
        <f>'[1]Eurot'!O19/'[1]Eurot'!O$33*100</f>
        <v>0</v>
      </c>
      <c r="I17" s="4">
        <f>'[1]Eurot'!P19/'[1]Eurot'!P$33*100</f>
        <v>0</v>
      </c>
      <c r="J17" s="4">
        <f>'[1]Eurot'!U19/'[1]Eurot'!U$33*100</f>
        <v>0.5144463816675919</v>
      </c>
      <c r="K17" s="4">
        <f>'[1]Eurot'!V19/'[1]Eurot'!V$33*100</f>
        <v>0.7623474436320377</v>
      </c>
      <c r="L17" s="4">
        <f>'[1]Eurot'!W19/'[1]Eurot'!W$33*100</f>
        <v>0.8577466767221049</v>
      </c>
      <c r="M17" s="4">
        <f>'[1]Eurot'!X19/'[1]Eurot'!X$33*100</f>
        <v>0.7255224489166303</v>
      </c>
    </row>
    <row r="18" spans="1:13" ht="12.75">
      <c r="A18" s="4" t="str">
        <f>'[1]Eurot'!B20</f>
        <v>Universal Music Oy                      </v>
      </c>
      <c r="B18" s="4">
        <f>'[1]Eurot'!E20/'[1]Eurot'!E$33*100</f>
        <v>10.741171056061741</v>
      </c>
      <c r="C18" s="4">
        <f>'[1]Eurot'!F20/'[1]Eurot'!F$33*100</f>
        <v>5.505837261983101</v>
      </c>
      <c r="D18" s="4">
        <f>'[1]Eurot'!G20/'[1]Eurot'!G$33*100</f>
        <v>10.677801160837083</v>
      </c>
      <c r="E18" s="4">
        <f>'[1]Eurot'!H20/'[1]Eurot'!H$33*100</f>
        <v>5.713374368462669</v>
      </c>
      <c r="F18" s="4">
        <f>'[1]Eurot'!M20/'[1]Eurot'!M$33*100</f>
        <v>13.708887585942591</v>
      </c>
      <c r="G18" s="4">
        <f>'[1]Eurot'!N20/'[1]Eurot'!N$33*100</f>
        <v>20.498195848518723</v>
      </c>
      <c r="H18" s="4">
        <f>'[1]Eurot'!O20/'[1]Eurot'!O$33*100</f>
        <v>14.451685923485988</v>
      </c>
      <c r="I18" s="4">
        <f>'[1]Eurot'!P20/'[1]Eurot'!P$33*100</f>
        <v>21.248065473527166</v>
      </c>
      <c r="J18" s="4">
        <f>'[1]Eurot'!U20/'[1]Eurot'!U$33*100</f>
        <v>12.211973337748903</v>
      </c>
      <c r="K18" s="4">
        <f>'[1]Eurot'!V20/'[1]Eurot'!V$33*100</f>
        <v>12.588944105469965</v>
      </c>
      <c r="L18" s="4">
        <f>'[1]Eurot'!W20/'[1]Eurot'!W$33*100</f>
        <v>12.658100448178525</v>
      </c>
      <c r="M18" s="4">
        <f>'[1]Eurot'!X20/'[1]Eurot'!X$33*100</f>
        <v>13.656937509655368</v>
      </c>
    </row>
    <row r="19" spans="1:13" ht="12.75">
      <c r="A19" s="4" t="str">
        <f>'[1]Eurot'!B22</f>
        <v>Siboney Oy                              </v>
      </c>
      <c r="B19" s="4">
        <f>'[1]Eurot'!E22/'[1]Eurot'!E$33*100</f>
        <v>2.256115811799389</v>
      </c>
      <c r="C19" s="4">
        <f>'[1]Eurot'!F22/'[1]Eurot'!F$33*100</f>
        <v>2.4712413832949034</v>
      </c>
      <c r="D19" s="4">
        <f>'[1]Eurot'!G22/'[1]Eurot'!G$33*100</f>
        <v>1.6632781591724068</v>
      </c>
      <c r="E19" s="4">
        <f>'[1]Eurot'!H22/'[1]Eurot'!H$33*100</f>
        <v>2.203126363769036</v>
      </c>
      <c r="F19" s="4">
        <f>'[1]Eurot'!M22/'[1]Eurot'!M$33*100</f>
        <v>0</v>
      </c>
      <c r="G19" s="4">
        <f>'[1]Eurot'!N22/'[1]Eurot'!N$33*100</f>
        <v>0</v>
      </c>
      <c r="H19" s="4">
        <f>'[1]Eurot'!O22/'[1]Eurot'!O$33*100</f>
        <v>0</v>
      </c>
      <c r="I19" s="4">
        <f>'[1]Eurot'!P22/'[1]Eurot'!P$33*100</f>
        <v>0</v>
      </c>
      <c r="J19" s="4">
        <f>'[1]Eurot'!U22/'[1]Eurot'!U$33*100</f>
        <v>1.1379833182359798</v>
      </c>
      <c r="K19" s="4">
        <f>'[1]Eurot'!V22/'[1]Eurot'!V$33*100</f>
        <v>0.8209730760057641</v>
      </c>
      <c r="L19" s="4">
        <f>'[1]Eurot'!W22/'[1]Eurot'!W$33*100</f>
        <v>1.2923095515938943</v>
      </c>
      <c r="M19" s="4">
        <f>'[1]Eurot'!X22/'[1]Eurot'!X$33*100</f>
        <v>1.0765720434890418</v>
      </c>
    </row>
    <row r="20" spans="1:13" ht="12.75">
      <c r="A20" s="4" t="str">
        <f>'[1]Eurot'!B23</f>
        <v>Sony Music Ent. Finland Oy              </v>
      </c>
      <c r="B20" s="4">
        <f>'[1]Eurot'!E23/'[1]Eurot'!E$33*100</f>
        <v>5.168468448172096</v>
      </c>
      <c r="C20" s="4">
        <f>'[1]Eurot'!F23/'[1]Eurot'!F$33*100</f>
        <v>5.79513045018087</v>
      </c>
      <c r="D20" s="4">
        <f>'[1]Eurot'!G23/'[1]Eurot'!G$33*100</f>
        <v>4.297585543739716</v>
      </c>
      <c r="E20" s="4">
        <f>'[1]Eurot'!H23/'[1]Eurot'!H$33*100</f>
        <v>4.288234621337914</v>
      </c>
      <c r="F20" s="4">
        <f>'[1]Eurot'!M23/'[1]Eurot'!M$33*100</f>
        <v>24.526435433733717</v>
      </c>
      <c r="G20" s="4">
        <f>'[1]Eurot'!N23/'[1]Eurot'!N$33*100</f>
        <v>19.718713578717676</v>
      </c>
      <c r="H20" s="4">
        <f>'[1]Eurot'!O23/'[1]Eurot'!O$33*100</f>
        <v>23.33012778030023</v>
      </c>
      <c r="I20" s="4">
        <f>'[1]Eurot'!P23/'[1]Eurot'!P$33*100</f>
        <v>18.796635328153886</v>
      </c>
      <c r="J20" s="4">
        <f>'[1]Eurot'!U23/'[1]Eurot'!U$33*100</f>
        <v>14.762289732825543</v>
      </c>
      <c r="K20" s="4">
        <f>'[1]Eurot'!V23/'[1]Eurot'!V$33*100</f>
        <v>13.935905498241707</v>
      </c>
      <c r="L20" s="4">
        <f>'[1]Eurot'!W23/'[1]Eurot'!W$33*100</f>
        <v>12.437523003384685</v>
      </c>
      <c r="M20" s="4">
        <f>'[1]Eurot'!X23/'[1]Eurot'!X$33*100</f>
        <v>11.707010850158134</v>
      </c>
    </row>
    <row r="21" spans="1:13" ht="12.75">
      <c r="A21" s="4" t="s">
        <v>14</v>
      </c>
      <c r="B21" s="4">
        <f>'[1]Eurot'!E24/'[1]Eurot'!E$33*100</f>
        <v>5.035225659857553</v>
      </c>
      <c r="C21" s="4">
        <f>'[1]Eurot'!F24/'[1]Eurot'!F$33*100</f>
        <v>6.498648264353421</v>
      </c>
      <c r="D21" s="4">
        <f>'[1]Eurot'!G24/'[1]Eurot'!G$33*100</f>
        <v>4.601393853234546</v>
      </c>
      <c r="E21" s="4">
        <f>'[1]Eurot'!H24/'[1]Eurot'!H$33*100</f>
        <v>7.28458942314182</v>
      </c>
      <c r="F21" s="4">
        <f>'[1]Eurot'!M24/'[1]Eurot'!M$33*100</f>
        <v>0.7517417807927519</v>
      </c>
      <c r="G21" s="4">
        <f>'[1]Eurot'!N24/'[1]Eurot'!N$33*100</f>
        <v>1.797571489553852</v>
      </c>
      <c r="H21" s="4">
        <f>'[1]Eurot'!O24/'[1]Eurot'!O$33*100</f>
        <v>1.230283733745449</v>
      </c>
      <c r="I21" s="4">
        <f>'[1]Eurot'!P24/'[1]Eurot'!P$33*100</f>
        <v>2.4774151878492883</v>
      </c>
      <c r="J21" s="4">
        <f>'[1]Eurot'!U24/'[1]Eurot'!U$33*100</f>
        <v>2.9123282067266016</v>
      </c>
      <c r="K21" s="4">
        <f>'[1]Eurot'!V24/'[1]Eurot'!V$33*100</f>
        <v>2.894221078854451</v>
      </c>
      <c r="L21" s="4">
        <f>'[1]Eurot'!W24/'[1]Eurot'!W$33*100</f>
        <v>4.255949881853831</v>
      </c>
      <c r="M21" s="4">
        <f>'[1]Eurot'!X24/'[1]Eurot'!X$33*100</f>
        <v>4.826472180224011</v>
      </c>
    </row>
    <row r="22" spans="1:13" ht="12.75">
      <c r="A22" s="4" t="str">
        <f>'[1]Eurot'!B25</f>
        <v>Warner                                  </v>
      </c>
      <c r="B22" s="4">
        <f>'[1]Eurot'!E25/'[1]Eurot'!E$33*100</f>
        <v>21.747862161301015</v>
      </c>
      <c r="C22" s="4">
        <f>'[1]Eurot'!F25/'[1]Eurot'!F$33*100</f>
        <v>20.437357576285088</v>
      </c>
      <c r="D22" s="4">
        <f>'[1]Eurot'!G25/'[1]Eurot'!G$33*100</f>
        <v>26.650740038463095</v>
      </c>
      <c r="E22" s="4">
        <f>'[1]Eurot'!H25/'[1]Eurot'!H$33*100</f>
        <v>22.65036545623754</v>
      </c>
      <c r="F22" s="4">
        <f>'[1]Eurot'!M25/'[1]Eurot'!M$33*100</f>
        <v>13.030845979737366</v>
      </c>
      <c r="G22" s="4">
        <f>'[1]Eurot'!N25/'[1]Eurot'!N$33*100</f>
        <v>12.731379240290606</v>
      </c>
      <c r="H22" s="4">
        <f>'[1]Eurot'!O25/'[1]Eurot'!O$33*100</f>
        <v>13.8949913468869</v>
      </c>
      <c r="I22" s="4">
        <f>'[1]Eurot'!P25/'[1]Eurot'!P$33*100</f>
        <v>12.83898605092303</v>
      </c>
      <c r="J22" s="4">
        <f>'[1]Eurot'!U25/'[1]Eurot'!U$33*100</f>
        <v>17.427703156807933</v>
      </c>
      <c r="K22" s="4">
        <f>'[1]Eurot'!V25/'[1]Eurot'!V$33*100</f>
        <v>20.19106767202208</v>
      </c>
      <c r="L22" s="4">
        <f>'[1]Eurot'!W25/'[1]Eurot'!W$33*100</f>
        <v>16.76113913153345</v>
      </c>
      <c r="M22" s="4">
        <f>'[1]Eurot'!X25/'[1]Eurot'!X$33*100</f>
        <v>17.633380484910692</v>
      </c>
    </row>
    <row r="23" spans="1:13" ht="19.5" customHeight="1">
      <c r="A23" s="4" t="str">
        <f>'[1]Eurot'!B33</f>
        <v>YHTEENSÄ</v>
      </c>
      <c r="B23" s="4">
        <f>SUM(B7:B22)</f>
        <v>99.9973332131788</v>
      </c>
      <c r="C23" s="4">
        <f>SUM(C7:C22)</f>
        <v>100.00348250322082</v>
      </c>
      <c r="D23" s="4">
        <f>SUM(D7:D22)</f>
        <v>100.00542649864299</v>
      </c>
      <c r="E23" s="4">
        <f>SUM(E7:E22)</f>
        <v>100.00409384132651</v>
      </c>
      <c r="F23" s="4">
        <f>SUM(F7:F22)</f>
        <v>99.9996724436685</v>
      </c>
      <c r="G23" s="4">
        <f>SUM(G7:G22)</f>
        <v>99.99814937732715</v>
      </c>
      <c r="H23" s="4">
        <f>SUM(H7:H22)</f>
        <v>99.99948297531725</v>
      </c>
      <c r="I23" s="4">
        <f>SUM(I7:I22)</f>
        <v>99.99729850110711</v>
      </c>
      <c r="J23" s="4">
        <f>SUM(J7:J22)</f>
        <v>99.99847133613201</v>
      </c>
      <c r="K23" s="4">
        <f>SUM(K7:K22)</f>
        <v>99.99488907782808</v>
      </c>
      <c r="L23" s="4">
        <f>SUM(L7:L22)</f>
        <v>99.99302365513091</v>
      </c>
      <c r="M23" s="4">
        <f>SUM(M7:M22)</f>
        <v>99.99993623946371</v>
      </c>
    </row>
    <row r="24" spans="1:13" ht="12.75">
      <c r="A24" s="4" t="str">
        <f>'[1]Eurot'!B34</f>
        <v>Edellinen vuosi</v>
      </c>
      <c r="B24" s="21">
        <f>'[1]Eurot'!E35</f>
        <v>84.55342297257214</v>
      </c>
      <c r="C24" s="21">
        <f>'[1]Eurot'!F35</f>
        <v>107.65863466467624</v>
      </c>
      <c r="D24" s="21">
        <f>'[1]Eurot'!G35</f>
        <v>83.33434470042972</v>
      </c>
      <c r="E24" s="21">
        <f>'[1]Eurot'!H35</f>
        <v>110.49541970023795</v>
      </c>
      <c r="F24" s="21">
        <f>'[1]Eurot'!M35</f>
        <v>108.45459195998465</v>
      </c>
      <c r="G24" s="21">
        <f>'[1]Eurot'!N35</f>
        <v>109.17066955320469</v>
      </c>
      <c r="H24" s="21">
        <f>'[1]Eurot'!O35</f>
        <v>97.813721776166</v>
      </c>
      <c r="I24" s="21">
        <f>'[1]Eurot'!P35</f>
        <v>99.79738247408389</v>
      </c>
      <c r="J24" s="21">
        <f>'[1]Eurot'!U35</f>
        <v>94.92068139267911</v>
      </c>
      <c r="K24" s="21">
        <f>'[1]Eurot'!V35</f>
        <v>90.08770893405436</v>
      </c>
      <c r="L24" s="21">
        <f>'[1]Eurot'!W35</f>
        <v>108.37470767224933</v>
      </c>
      <c r="M24" s="21">
        <f>'[1]Eurot'!X35</f>
        <v>104.75338578894309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ÄKT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2003-09-15T09:08:43Z</cp:lastPrinted>
  <dcterms:created xsi:type="dcterms:W3CDTF">2003-09-15T09:07:31Z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