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<sst xmlns="http://schemas.openxmlformats.org/spreadsheetml/2006/main" count="33" uniqueCount="16">
  <si>
    <t>Suomen ääni- ja kuvatallennetuottajat ÄKT ry</t>
  </si>
  <si>
    <t>Yhtiökohtaiset markkinaosuudet prosentteina</t>
  </si>
  <si>
    <t>Kokonaismyynti</t>
  </si>
  <si>
    <t>Yhtiö</t>
  </si>
  <si>
    <t>Kotimaiset</t>
  </si>
  <si>
    <t>Ulkolaiset</t>
  </si>
  <si>
    <t>Yhteensä</t>
  </si>
  <si>
    <t>kuukausi</t>
  </si>
  <si>
    <t>vuosi</t>
  </si>
  <si>
    <t>vuoden alusta</t>
  </si>
  <si>
    <t>kpl</t>
  </si>
  <si>
    <t>euro</t>
  </si>
  <si>
    <t>Bonnier Amigo Music Finland</t>
  </si>
  <si>
    <t>Egmont Kustannus Oy</t>
  </si>
  <si>
    <t>Musicmakers Oy</t>
  </si>
  <si>
    <t>Spin-Farm Oy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</si>
</sst>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6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164" fontId="5" fillId="3" borderId="1" xfId="0" applyNumberFormat="1" applyFont="1" applyFill="1" applyBorder="1" applyAlignment="1">
      <alignment horizontal="centerContinuous"/>
    </xf>
    <xf numFmtId="164" fontId="5" fillId="3" borderId="0" xfId="0" applyNumberFormat="1" applyFont="1" applyFill="1" applyAlignment="1">
      <alignment horizontal="centerContinuous"/>
    </xf>
    <xf numFmtId="2" fontId="5" fillId="3" borderId="0" xfId="0" applyNumberFormat="1" applyFont="1" applyFill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07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at"/>
      <sheetName val="Prosentit"/>
      <sheetName val="VA Prosentit"/>
    </sheetNames>
    <sheetDataSet>
      <sheetData sheetId="0">
        <row r="3">
          <cell r="B3" t="str">
            <v>2003 Heinäkuu</v>
          </cell>
        </row>
        <row r="9">
          <cell r="E9">
            <v>2075</v>
          </cell>
          <cell r="F9">
            <v>2331</v>
          </cell>
          <cell r="G9">
            <v>3615</v>
          </cell>
          <cell r="H9">
            <v>5572</v>
          </cell>
          <cell r="M9">
            <v>7055</v>
          </cell>
          <cell r="N9">
            <v>89268</v>
          </cell>
          <cell r="O9">
            <v>61010</v>
          </cell>
          <cell r="P9">
            <v>811687</v>
          </cell>
          <cell r="U9">
            <v>9130</v>
          </cell>
          <cell r="V9">
            <v>64625</v>
          </cell>
          <cell r="W9">
            <v>91599</v>
          </cell>
          <cell r="X9">
            <v>817259</v>
          </cell>
        </row>
        <row r="10">
          <cell r="B10" t="str">
            <v>BMG Finland Oy                          </v>
          </cell>
          <cell r="E10">
            <v>30741</v>
          </cell>
          <cell r="F10">
            <v>321158</v>
          </cell>
          <cell r="G10">
            <v>151911</v>
          </cell>
          <cell r="H10">
            <v>2101965</v>
          </cell>
          <cell r="M10">
            <v>21881</v>
          </cell>
          <cell r="N10">
            <v>163300</v>
          </cell>
          <cell r="O10">
            <v>150964</v>
          </cell>
          <cell r="P10">
            <v>1127331</v>
          </cell>
          <cell r="U10">
            <v>52622</v>
          </cell>
          <cell r="V10">
            <v>302875</v>
          </cell>
          <cell r="W10">
            <v>484458</v>
          </cell>
          <cell r="X10">
            <v>3229296</v>
          </cell>
        </row>
        <row r="11">
          <cell r="B11" t="str">
            <v>Oy Emi Finland Ab                       </v>
          </cell>
          <cell r="M11">
            <v>36320</v>
          </cell>
          <cell r="N11">
            <v>395851</v>
          </cell>
          <cell r="O11">
            <v>269341</v>
          </cell>
          <cell r="P11">
            <v>2618966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7321</v>
          </cell>
          <cell r="F13">
            <v>56159</v>
          </cell>
          <cell r="G13">
            <v>49105</v>
          </cell>
          <cell r="H13">
            <v>383834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7321</v>
          </cell>
          <cell r="V13">
            <v>49105</v>
          </cell>
          <cell r="W13">
            <v>56159</v>
          </cell>
          <cell r="X13">
            <v>383834</v>
          </cell>
        </row>
        <row r="14">
          <cell r="E14">
            <v>2185</v>
          </cell>
          <cell r="F14">
            <v>20493</v>
          </cell>
          <cell r="G14">
            <v>8632</v>
          </cell>
          <cell r="H14">
            <v>89808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2185</v>
          </cell>
          <cell r="V14">
            <v>8632</v>
          </cell>
          <cell r="W14">
            <v>20493</v>
          </cell>
          <cell r="X14">
            <v>89808</v>
          </cell>
        </row>
        <row r="15">
          <cell r="B15" t="str">
            <v>Edel Records Finland Oy                 </v>
          </cell>
          <cell r="E15">
            <v>48186</v>
          </cell>
          <cell r="F15">
            <v>382003</v>
          </cell>
          <cell r="G15">
            <v>327062</v>
          </cell>
          <cell r="H15">
            <v>2161283</v>
          </cell>
          <cell r="M15">
            <v>30444</v>
          </cell>
          <cell r="N15">
            <v>214535</v>
          </cell>
          <cell r="O15">
            <v>280518</v>
          </cell>
          <cell r="P15">
            <v>1719199</v>
          </cell>
          <cell r="U15">
            <v>78630</v>
          </cell>
          <cell r="V15">
            <v>607580</v>
          </cell>
          <cell r="W15">
            <v>596538</v>
          </cell>
          <cell r="X15">
            <v>3880482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Music Network Finland Oy                </v>
          </cell>
          <cell r="E17">
            <v>418</v>
          </cell>
          <cell r="F17">
            <v>5282</v>
          </cell>
          <cell r="G17">
            <v>3643</v>
          </cell>
          <cell r="H17">
            <v>40436</v>
          </cell>
          <cell r="M17">
            <v>2794</v>
          </cell>
          <cell r="N17">
            <v>30522</v>
          </cell>
          <cell r="O17">
            <v>23799</v>
          </cell>
          <cell r="P17">
            <v>263812</v>
          </cell>
          <cell r="U17">
            <v>3212</v>
          </cell>
          <cell r="V17">
            <v>27442</v>
          </cell>
          <cell r="W17">
            <v>35804</v>
          </cell>
          <cell r="X17">
            <v>304248</v>
          </cell>
        </row>
        <row r="18">
          <cell r="B18" t="str">
            <v>Oy Fg-Naxos Ab                          </v>
          </cell>
          <cell r="E18">
            <v>9272</v>
          </cell>
          <cell r="F18">
            <v>48070</v>
          </cell>
          <cell r="G18">
            <v>48196</v>
          </cell>
          <cell r="H18">
            <v>252725</v>
          </cell>
          <cell r="M18">
            <v>4587</v>
          </cell>
          <cell r="N18">
            <v>60401</v>
          </cell>
          <cell r="O18">
            <v>35925</v>
          </cell>
          <cell r="P18">
            <v>388008</v>
          </cell>
          <cell r="U18">
            <v>13859</v>
          </cell>
          <cell r="V18">
            <v>84121</v>
          </cell>
          <cell r="W18">
            <v>108471</v>
          </cell>
          <cell r="X18">
            <v>640733</v>
          </cell>
        </row>
        <row r="19">
          <cell r="B19" t="str">
            <v>Ondine Oy                               </v>
          </cell>
          <cell r="E19">
            <v>4151</v>
          </cell>
          <cell r="F19">
            <v>40551</v>
          </cell>
          <cell r="G19">
            <v>25594</v>
          </cell>
          <cell r="H19">
            <v>220073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4151</v>
          </cell>
          <cell r="V19">
            <v>25594</v>
          </cell>
          <cell r="W19">
            <v>40551</v>
          </cell>
          <cell r="X19">
            <v>220073</v>
          </cell>
        </row>
        <row r="20">
          <cell r="B20" t="str">
            <v>Universal Music Oy                      </v>
          </cell>
          <cell r="E20">
            <v>16380</v>
          </cell>
          <cell r="F20">
            <v>113382</v>
          </cell>
          <cell r="G20">
            <v>101708</v>
          </cell>
          <cell r="H20">
            <v>748685</v>
          </cell>
          <cell r="M20">
            <v>36717</v>
          </cell>
          <cell r="N20">
            <v>456585</v>
          </cell>
          <cell r="O20">
            <v>314282</v>
          </cell>
          <cell r="P20">
            <v>3467870</v>
          </cell>
          <cell r="U20">
            <v>53097</v>
          </cell>
          <cell r="V20">
            <v>415990</v>
          </cell>
          <cell r="W20">
            <v>569967</v>
          </cell>
          <cell r="X20">
            <v>4216555</v>
          </cell>
        </row>
        <row r="22">
          <cell r="B22" t="str">
            <v>Siboney Oy                              </v>
          </cell>
          <cell r="E22">
            <v>5135</v>
          </cell>
          <cell r="F22">
            <v>58860</v>
          </cell>
          <cell r="G22">
            <v>29854</v>
          </cell>
          <cell r="H22">
            <v>339591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5135</v>
          </cell>
          <cell r="V22">
            <v>29854</v>
          </cell>
          <cell r="W22">
            <v>58860</v>
          </cell>
          <cell r="X22">
            <v>339591</v>
          </cell>
        </row>
        <row r="23">
          <cell r="B23" t="str">
            <v>Sony Music Ent. Finland Oy              </v>
          </cell>
          <cell r="E23">
            <v>25266</v>
          </cell>
          <cell r="F23">
            <v>138408</v>
          </cell>
          <cell r="G23">
            <v>105119</v>
          </cell>
          <cell r="H23">
            <v>639007</v>
          </cell>
          <cell r="M23">
            <v>51114</v>
          </cell>
          <cell r="N23">
            <v>404606</v>
          </cell>
          <cell r="O23">
            <v>375577</v>
          </cell>
          <cell r="P23">
            <v>2843408</v>
          </cell>
          <cell r="U23">
            <v>76380</v>
          </cell>
          <cell r="V23">
            <v>480696</v>
          </cell>
          <cell r="W23">
            <v>543014</v>
          </cell>
          <cell r="X23">
            <v>3482415</v>
          </cell>
        </row>
        <row r="24">
          <cell r="E24">
            <v>16941</v>
          </cell>
          <cell r="F24">
            <v>157574</v>
          </cell>
          <cell r="G24">
            <v>96834</v>
          </cell>
          <cell r="H24">
            <v>1141476</v>
          </cell>
          <cell r="M24">
            <v>3535</v>
          </cell>
          <cell r="N24">
            <v>41415</v>
          </cell>
          <cell r="O24">
            <v>33526</v>
          </cell>
          <cell r="P24">
            <v>414010</v>
          </cell>
          <cell r="U24">
            <v>20476</v>
          </cell>
          <cell r="V24">
            <v>130360</v>
          </cell>
          <cell r="W24">
            <v>198989</v>
          </cell>
          <cell r="X24">
            <v>1555486</v>
          </cell>
        </row>
        <row r="25">
          <cell r="B25" t="str">
            <v>Warner                                  </v>
          </cell>
          <cell r="E25">
            <v>90074</v>
          </cell>
          <cell r="F25">
            <v>477177</v>
          </cell>
          <cell r="G25">
            <v>691296</v>
          </cell>
          <cell r="H25">
            <v>3293291</v>
          </cell>
          <cell r="M25">
            <v>25294</v>
          </cell>
          <cell r="N25">
            <v>269796</v>
          </cell>
          <cell r="O25">
            <v>179206</v>
          </cell>
          <cell r="P25">
            <v>1985596</v>
          </cell>
          <cell r="U25">
            <v>115368</v>
          </cell>
          <cell r="V25">
            <v>870502</v>
          </cell>
          <cell r="W25">
            <v>746973</v>
          </cell>
          <cell r="X25">
            <v>5278887</v>
          </cell>
        </row>
        <row r="33">
          <cell r="B33" t="str">
            <v>YHTEENSÄ</v>
          </cell>
          <cell r="E33">
            <v>327407</v>
          </cell>
          <cell r="F33">
            <v>2354751</v>
          </cell>
          <cell r="G33">
            <v>1981007</v>
          </cell>
          <cell r="H33">
            <v>14905922</v>
          </cell>
          <cell r="M33">
            <v>219743</v>
          </cell>
          <cell r="N33">
            <v>2126323</v>
          </cell>
          <cell r="O33">
            <v>1724171</v>
          </cell>
          <cell r="P33">
            <v>15640356</v>
          </cell>
          <cell r="U33">
            <v>547150</v>
          </cell>
          <cell r="V33">
            <v>3705178</v>
          </cell>
          <cell r="W33">
            <v>4481074</v>
          </cell>
          <cell r="X33">
            <v>30546278</v>
          </cell>
        </row>
        <row r="34">
          <cell r="B34" t="str">
            <v>Edellinen vuosi</v>
          </cell>
        </row>
        <row r="35">
          <cell r="E35">
            <v>124.34892915604811</v>
          </cell>
          <cell r="F35">
            <v>111.68569318616773</v>
          </cell>
          <cell r="G35">
            <v>114.23247408442793</v>
          </cell>
          <cell r="H35">
            <v>115.74351426045828</v>
          </cell>
          <cell r="M35">
            <v>83.44047723018154</v>
          </cell>
          <cell r="N35">
            <v>109.27425882348105</v>
          </cell>
          <cell r="O35">
            <v>73.70548346044559</v>
          </cell>
          <cell r="P35">
            <v>100.07345377876182</v>
          </cell>
          <cell r="U35">
            <v>103.8925282445647</v>
          </cell>
          <cell r="V35">
            <v>90.95898818203689</v>
          </cell>
          <cell r="W35">
            <v>110.5283072108355</v>
          </cell>
          <cell r="X35">
            <v>107.15253687443531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1.57421875" style="0" customWidth="1"/>
  </cols>
  <sheetData>
    <row r="1" spans="1:13" ht="15">
      <c r="A1" s="1" t="s">
        <v>0</v>
      </c>
      <c r="B1" s="3"/>
      <c r="C1" s="3"/>
      <c r="D1" s="3"/>
      <c r="E1" s="4"/>
      <c r="F1" s="3"/>
      <c r="G1" s="3"/>
      <c r="H1" s="3"/>
      <c r="I1" s="4"/>
      <c r="J1" s="5">
        <f ca="1">NOW()</f>
        <v>37852.58032083333</v>
      </c>
      <c r="K1" s="6"/>
      <c r="L1" s="3"/>
      <c r="M1" s="4"/>
    </row>
    <row r="2" spans="1:13" ht="18">
      <c r="A2" s="7" t="str">
        <f>'[1]Markat'!B3</f>
        <v>2003 Heinäkuu</v>
      </c>
      <c r="B2" s="3"/>
      <c r="C2" s="3"/>
      <c r="E2" s="4"/>
      <c r="F2" s="8" t="s">
        <v>1</v>
      </c>
      <c r="G2" s="3"/>
      <c r="H2" s="3"/>
      <c r="I2" s="4"/>
      <c r="J2" s="3"/>
      <c r="K2" s="3"/>
      <c r="L2" s="3"/>
      <c r="M2" s="4"/>
    </row>
    <row r="3" spans="1:13" ht="12.75">
      <c r="A3" s="2" t="s">
        <v>2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</row>
    <row r="4" spans="1:13" ht="12.75">
      <c r="A4" s="9" t="s">
        <v>3</v>
      </c>
      <c r="B4" s="10" t="s">
        <v>4</v>
      </c>
      <c r="C4" s="11"/>
      <c r="D4" s="11"/>
      <c r="E4" s="12"/>
      <c r="F4" s="13" t="s">
        <v>5</v>
      </c>
      <c r="G4" s="14"/>
      <c r="H4" s="14"/>
      <c r="I4" s="15"/>
      <c r="J4" s="10" t="s">
        <v>6</v>
      </c>
      <c r="K4" s="11"/>
      <c r="L4" s="11"/>
      <c r="M4" s="16"/>
    </row>
    <row r="5" spans="1:13" ht="12.75">
      <c r="A5" s="17"/>
      <c r="B5" s="18" t="s">
        <v>7</v>
      </c>
      <c r="C5" s="18" t="s">
        <v>8</v>
      </c>
      <c r="D5" s="18" t="s">
        <v>7</v>
      </c>
      <c r="E5" s="19" t="s">
        <v>8</v>
      </c>
      <c r="F5" s="18" t="s">
        <v>7</v>
      </c>
      <c r="G5" s="18" t="s">
        <v>8</v>
      </c>
      <c r="H5" s="18" t="s">
        <v>7</v>
      </c>
      <c r="I5" s="19" t="s">
        <v>8</v>
      </c>
      <c r="J5" s="6" t="s">
        <v>7</v>
      </c>
      <c r="K5" s="6"/>
      <c r="L5" s="6" t="s">
        <v>9</v>
      </c>
      <c r="M5" s="20"/>
    </row>
    <row r="6" spans="1:13" ht="12.75">
      <c r="A6" s="17"/>
      <c r="B6" s="18" t="s">
        <v>10</v>
      </c>
      <c r="C6" s="18" t="s">
        <v>10</v>
      </c>
      <c r="D6" s="18" t="s">
        <v>11</v>
      </c>
      <c r="E6" s="19" t="s">
        <v>11</v>
      </c>
      <c r="F6" s="18" t="s">
        <v>10</v>
      </c>
      <c r="G6" s="18" t="s">
        <v>10</v>
      </c>
      <c r="H6" s="18" t="s">
        <v>11</v>
      </c>
      <c r="I6" s="19" t="s">
        <v>11</v>
      </c>
      <c r="J6" s="18" t="s">
        <v>10</v>
      </c>
      <c r="K6" s="18" t="s">
        <v>11</v>
      </c>
      <c r="L6" s="18" t="s">
        <v>10</v>
      </c>
      <c r="M6" s="19" t="s">
        <v>11</v>
      </c>
    </row>
    <row r="7" spans="1:13" ht="12.75">
      <c r="A7" s="4" t="s">
        <v>12</v>
      </c>
      <c r="B7" s="4">
        <f>'[1]Markat'!E9/'[1]Markat'!E$33*100</f>
        <v>0.6337677569508288</v>
      </c>
      <c r="C7" s="4">
        <f>'[1]Markat'!F9/'[1]Markat'!F$33*100</f>
        <v>0.09899135832196271</v>
      </c>
      <c r="D7" s="4">
        <f>'[1]Markat'!G9/'[1]Markat'!G$33*100</f>
        <v>0.18248294932829617</v>
      </c>
      <c r="E7" s="4">
        <f>'[1]Markat'!H9/'[1]Markat'!H$33*100</f>
        <v>0.03738111604233539</v>
      </c>
      <c r="F7" s="4">
        <f>'[1]Markat'!M9/'[1]Markat'!M$33*100</f>
        <v>3.2105687098110063</v>
      </c>
      <c r="G7" s="4">
        <f>'[1]Markat'!N9/'[1]Markat'!N$33*100</f>
        <v>4.198233288169295</v>
      </c>
      <c r="H7" s="4">
        <f>'[1]Markat'!O9/'[1]Markat'!O$33*100</f>
        <v>3.538512131337321</v>
      </c>
      <c r="I7" s="4">
        <f>'[1]Markat'!P9/'[1]Markat'!P$33*100</f>
        <v>5.189696449364708</v>
      </c>
      <c r="J7" s="4">
        <f>'[1]Markat'!U9/'[1]Markat'!U$33*100</f>
        <v>1.668646623412227</v>
      </c>
      <c r="K7" s="4">
        <f>'[1]Markat'!V9/'[1]Markat'!V$33*100</f>
        <v>1.7441807114260097</v>
      </c>
      <c r="L7" s="4">
        <f>'[1]Markat'!W9/'[1]Markat'!W$33*100</f>
        <v>2.0441304919311754</v>
      </c>
      <c r="M7" s="4">
        <f>'[1]Markat'!X9/'[1]Markat'!X$33*100</f>
        <v>2.6754781711866826</v>
      </c>
    </row>
    <row r="8" spans="1:13" ht="12.75">
      <c r="A8" s="4" t="str">
        <f>'[1]Markat'!B10</f>
        <v>BMG Finland Oy                          </v>
      </c>
      <c r="B8" s="4">
        <f>'[1]Markat'!E10/'[1]Markat'!E$33*100</f>
        <v>9.38923114044599</v>
      </c>
      <c r="C8" s="4">
        <f>'[1]Markat'!F10/'[1]Markat'!F$33*100</f>
        <v>13.638724434133376</v>
      </c>
      <c r="D8" s="4">
        <f>'[1]Markat'!G10/'[1]Markat'!G$33*100</f>
        <v>7.66837270135845</v>
      </c>
      <c r="E8" s="4">
        <f>'[1]Markat'!H10/'[1]Markat'!H$33*100</f>
        <v>14.101542997474425</v>
      </c>
      <c r="F8" s="4">
        <f>'[1]Markat'!M10/'[1]Markat'!M$33*100</f>
        <v>9.957541309620785</v>
      </c>
      <c r="G8" s="4">
        <f>'[1]Markat'!N10/'[1]Markat'!N$33*100</f>
        <v>7.679924451741339</v>
      </c>
      <c r="H8" s="4">
        <f>'[1]Markat'!O10/'[1]Markat'!O$33*100</f>
        <v>8.755744064828837</v>
      </c>
      <c r="I8" s="4">
        <f>'[1]Markat'!P10/'[1]Markat'!P$33*100</f>
        <v>7.2078346554260015</v>
      </c>
      <c r="J8" s="4">
        <f>'[1]Markat'!U10/'[1]Markat'!U$33*100</f>
        <v>9.617472356757744</v>
      </c>
      <c r="K8" s="4">
        <f>'[1]Markat'!V10/'[1]Markat'!V$33*100</f>
        <v>8.174371109836018</v>
      </c>
      <c r="L8" s="4">
        <f>'[1]Markat'!W10/'[1]Markat'!W$33*100</f>
        <v>10.81120285003104</v>
      </c>
      <c r="M8" s="4">
        <f>'[1]Markat'!X10/'[1]Markat'!X$33*100</f>
        <v>10.571815001487252</v>
      </c>
    </row>
    <row r="9" spans="1:13" ht="12.75">
      <c r="A9" s="4" t="str">
        <f>'[1]Markat'!B11</f>
        <v>Oy Emi Finland Ab                       </v>
      </c>
      <c r="B9" s="4">
        <v>21.15</v>
      </c>
      <c r="C9" s="4">
        <v>22.65</v>
      </c>
      <c r="D9" s="4">
        <v>17.09</v>
      </c>
      <c r="E9" s="4">
        <v>23.4</v>
      </c>
      <c r="F9" s="4">
        <f>'[1]Markat'!M11/'[1]Markat'!M$33*100</f>
        <v>16.52839908438494</v>
      </c>
      <c r="G9" s="4">
        <f>'[1]Markat'!N11/'[1]Markat'!N$33*100</f>
        <v>18.616691819634177</v>
      </c>
      <c r="H9" s="4">
        <f>'[1]Markat'!O11/'[1]Markat'!O$33*100</f>
        <v>15.621478380044671</v>
      </c>
      <c r="I9" s="4">
        <f>'[1]Markat'!P11/'[1]Markat'!P$33*100</f>
        <v>16.744925754886907</v>
      </c>
      <c r="J9" s="4">
        <v>19.29</v>
      </c>
      <c r="K9" s="4">
        <v>16.4</v>
      </c>
      <c r="L9" s="4">
        <v>20.74</v>
      </c>
      <c r="M9" s="4">
        <v>19.99</v>
      </c>
    </row>
    <row r="10" spans="1:13" ht="12.75">
      <c r="A10" s="4" t="str">
        <f>'[1]Markat'!B12</f>
        <v>Oy Ensio Music Ltd Oy                   </v>
      </c>
      <c r="B10" s="4">
        <f>'[1]Markat'!E12/'[1]Markat'!E$33*100</f>
        <v>0</v>
      </c>
      <c r="C10" s="4">
        <f>'[1]Markat'!F12/'[1]Markat'!F$33*100</f>
        <v>0</v>
      </c>
      <c r="D10" s="4">
        <f>'[1]Markat'!G12/'[1]Markat'!G$33*100</f>
        <v>0</v>
      </c>
      <c r="E10" s="4">
        <f>'[1]Markat'!H12/'[1]Markat'!H$33*100</f>
        <v>0</v>
      </c>
      <c r="F10" s="4">
        <f>'[1]Markat'!M12/'[1]Markat'!M$33*100</f>
        <v>0</v>
      </c>
      <c r="G10" s="4">
        <f>'[1]Markat'!N12/'[1]Markat'!N$33*100</f>
        <v>0</v>
      </c>
      <c r="H10" s="4">
        <f>'[1]Markat'!O12/'[1]Markat'!O$33*100</f>
        <v>0</v>
      </c>
      <c r="I10" s="4">
        <f>'[1]Markat'!P12/'[1]Markat'!P$33*100</f>
        <v>0</v>
      </c>
      <c r="J10" s="4">
        <f>'[1]Markat'!U12/'[1]Markat'!U$33*100</f>
        <v>0</v>
      </c>
      <c r="K10" s="4">
        <f>'[1]Markat'!V12/'[1]Markat'!V$33*100</f>
        <v>0</v>
      </c>
      <c r="L10" s="4">
        <f>'[1]Markat'!W12/'[1]Markat'!W$33*100</f>
        <v>0</v>
      </c>
      <c r="M10" s="4">
        <f>'[1]Markat'!X12/'[1]Markat'!X$33*100</f>
        <v>0</v>
      </c>
    </row>
    <row r="11" spans="1:13" ht="12.75">
      <c r="A11" s="4" t="str">
        <f>'[1]Markat'!B13</f>
        <v>Johanna Kustannus Oy                    </v>
      </c>
      <c r="B11" s="4">
        <f>'[1]Markat'!E13/'[1]Markat'!E$33*100</f>
        <v>2.2360548186202496</v>
      </c>
      <c r="C11" s="4">
        <f>'[1]Markat'!F13/'[1]Markat'!F$33*100</f>
        <v>2.384923076792408</v>
      </c>
      <c r="D11" s="4">
        <f>'[1]Markat'!G13/'[1]Markat'!G$33*100</f>
        <v>2.478789827597782</v>
      </c>
      <c r="E11" s="4">
        <f>'[1]Markat'!H13/'[1]Markat'!H$33*100</f>
        <v>2.5750436638538696</v>
      </c>
      <c r="F11" s="4">
        <f>'[1]Markat'!M13/'[1]Markat'!M$33*100</f>
        <v>0</v>
      </c>
      <c r="G11" s="4">
        <f>'[1]Markat'!N13/'[1]Markat'!N$33*100</f>
        <v>0</v>
      </c>
      <c r="H11" s="4">
        <f>'[1]Markat'!O13/'[1]Markat'!O$33*100</f>
        <v>0</v>
      </c>
      <c r="I11" s="4">
        <f>'[1]Markat'!P13/'[1]Markat'!P$33*100</f>
        <v>0</v>
      </c>
      <c r="J11" s="4">
        <f>'[1]Markat'!U13/'[1]Markat'!U$33*100</f>
        <v>1.338024307776661</v>
      </c>
      <c r="K11" s="4">
        <f>'[1]Markat'!V13/'[1]Markat'!V$33*100</f>
        <v>1.3253074481172025</v>
      </c>
      <c r="L11" s="4">
        <f>'[1]Markat'!W13/'[1]Markat'!W$33*100</f>
        <v>1.2532486631553061</v>
      </c>
      <c r="M11" s="4">
        <f>'[1]Markat'!X13/'[1]Markat'!X$33*100</f>
        <v>1.256565529849496</v>
      </c>
    </row>
    <row r="12" spans="1:13" ht="12.75">
      <c r="A12" s="4" t="s">
        <v>13</v>
      </c>
      <c r="B12" s="4">
        <f>'[1]Markat'!E14/'[1]Markat'!E$33*100</f>
        <v>0.6673650838253306</v>
      </c>
      <c r="C12" s="4">
        <f>'[1]Markat'!F14/'[1]Markat'!F$33*100</f>
        <v>0.8702830999965602</v>
      </c>
      <c r="D12" s="4">
        <f>'[1]Markat'!G14/'[1]Markat'!G$33*100</f>
        <v>0.43573798578197853</v>
      </c>
      <c r="E12" s="4">
        <f>'[1]Markat'!H14/'[1]Markat'!H$33*100</f>
        <v>0.6024987920908214</v>
      </c>
      <c r="F12" s="4">
        <f>'[1]Markat'!M14/'[1]Markat'!M$33*100</f>
        <v>0</v>
      </c>
      <c r="G12" s="4">
        <f>'[1]Markat'!N14/'[1]Markat'!N$33*100</f>
        <v>0</v>
      </c>
      <c r="H12" s="4">
        <f>'[1]Markat'!O14/'[1]Markat'!O$33*100</f>
        <v>0</v>
      </c>
      <c r="I12" s="4">
        <f>'[1]Markat'!P14/'[1]Markat'!P$33*100</f>
        <v>0</v>
      </c>
      <c r="J12" s="4">
        <f>'[1]Markat'!U14/'[1]Markat'!U$33*100</f>
        <v>0.3993420451430138</v>
      </c>
      <c r="K12" s="4">
        <f>'[1]Markat'!V14/'[1]Markat'!V$33*100</f>
        <v>0.23297126345886757</v>
      </c>
      <c r="L12" s="4">
        <f>'[1]Markat'!W14/'[1]Markat'!W$33*100</f>
        <v>0.45732340059548227</v>
      </c>
      <c r="M12" s="4">
        <f>'[1]Markat'!X14/'[1]Markat'!X$33*100</f>
        <v>0.2940063597928363</v>
      </c>
    </row>
    <row r="13" spans="1:13" ht="12.75">
      <c r="A13" s="4" t="str">
        <f>'[1]Markat'!B15</f>
        <v>Edel Records Finland Oy                 </v>
      </c>
      <c r="B13" s="4">
        <f>'[1]Markat'!E15/'[1]Markat'!E$33*100</f>
        <v>14.717461752497657</v>
      </c>
      <c r="C13" s="4">
        <f>'[1]Markat'!F15/'[1]Markat'!F$33*100</f>
        <v>16.22264944361421</v>
      </c>
      <c r="D13" s="4">
        <f>'[1]Markat'!G15/'[1]Markat'!G$33*100</f>
        <v>16.50988613366838</v>
      </c>
      <c r="E13" s="4">
        <f>'[1]Markat'!H15/'[1]Markat'!H$33*100</f>
        <v>14.4994922152417</v>
      </c>
      <c r="F13" s="4">
        <f>'[1]Markat'!M15/'[1]Markat'!M$33*100</f>
        <v>13.854366236922221</v>
      </c>
      <c r="G13" s="4">
        <f>'[1]Markat'!N15/'[1]Markat'!N$33*100</f>
        <v>10.089483112396376</v>
      </c>
      <c r="H13" s="4">
        <f>'[1]Markat'!O15/'[1]Markat'!O$33*100</f>
        <v>16.269731946541267</v>
      </c>
      <c r="I13" s="4">
        <f>'[1]Markat'!P15/'[1]Markat'!P$33*100</f>
        <v>10.992070768721634</v>
      </c>
      <c r="J13" s="4">
        <f>'[1]Markat'!U15/'[1]Markat'!U$33*100</f>
        <v>14.370830668006946</v>
      </c>
      <c r="K13" s="4">
        <f>'[1]Markat'!V15/'[1]Markat'!V$33*100</f>
        <v>16.398132559353424</v>
      </c>
      <c r="L13" s="4">
        <f>'[1]Markat'!W15/'[1]Markat'!W$33*100</f>
        <v>13.312388949613418</v>
      </c>
      <c r="M13" s="4">
        <f>'[1]Markat'!X15/'[1]Markat'!X$33*100</f>
        <v>12.703616460244355</v>
      </c>
    </row>
    <row r="14" spans="1:13" ht="12.75">
      <c r="A14" s="4" t="s">
        <v>14</v>
      </c>
      <c r="B14" s="4">
        <f>'[1]Markat'!E16/'[1]Markat'!E$33*100</f>
        <v>0</v>
      </c>
      <c r="C14" s="4">
        <f>'[1]Markat'!F16/'[1]Markat'!F$33*100</f>
        <v>0</v>
      </c>
      <c r="D14" s="4">
        <f>'[1]Markat'!G16/'[1]Markat'!G$33*100</f>
        <v>0</v>
      </c>
      <c r="E14" s="4">
        <f>'[1]Markat'!H16/'[1]Markat'!H$33*100</f>
        <v>0</v>
      </c>
      <c r="F14" s="4">
        <f>'[1]Markat'!M16/'[1]Markat'!M$33*100</f>
        <v>0</v>
      </c>
      <c r="G14" s="4">
        <f>'[1]Markat'!N16/'[1]Markat'!N$33*100</f>
        <v>0</v>
      </c>
      <c r="H14" s="4">
        <f>'[1]Markat'!O16/'[1]Markat'!O$33*100</f>
        <v>0</v>
      </c>
      <c r="I14" s="4">
        <f>'[1]Markat'!P16/'[1]Markat'!P$33*100</f>
        <v>0</v>
      </c>
      <c r="J14" s="4">
        <f>'[1]Markat'!U16/'[1]Markat'!U$33*100</f>
        <v>0</v>
      </c>
      <c r="K14" s="4">
        <f>'[1]Markat'!V16/'[1]Markat'!V$33*100</f>
        <v>0</v>
      </c>
      <c r="L14" s="4">
        <f>'[1]Markat'!W16/'[1]Markat'!W$33*100</f>
        <v>0</v>
      </c>
      <c r="M14" s="4">
        <f>'[1]Markat'!X16/'[1]Markat'!X$33*100</f>
        <v>0</v>
      </c>
    </row>
    <row r="15" spans="1:13" ht="12.75">
      <c r="A15" s="4" t="str">
        <f>'[1]Markat'!B17</f>
        <v>Music Network Finland Oy                </v>
      </c>
      <c r="B15" s="4">
        <f>'[1]Markat'!E17/'[1]Markat'!E$33*100</f>
        <v>0.12766984212310672</v>
      </c>
      <c r="C15" s="4">
        <f>'[1]Markat'!F17/'[1]Markat'!F$33*100</f>
        <v>0.22431246446014885</v>
      </c>
      <c r="D15" s="4">
        <f>'[1]Markat'!G17/'[1]Markat'!G$33*100</f>
        <v>0.1838963718957076</v>
      </c>
      <c r="E15" s="4">
        <f>'[1]Markat'!H17/'[1]Markat'!H$33*100</f>
        <v>0.27127473228425586</v>
      </c>
      <c r="F15" s="4">
        <f>'[1]Markat'!M17/'[1]Markat'!M$33*100</f>
        <v>1.2714853260399648</v>
      </c>
      <c r="G15" s="4">
        <f>'[1]Markat'!N17/'[1]Markat'!N$33*100</f>
        <v>1.4354357263689477</v>
      </c>
      <c r="H15" s="4">
        <f>'[1]Markat'!O17/'[1]Markat'!O$33*100</f>
        <v>1.38031552554822</v>
      </c>
      <c r="I15" s="4">
        <f>'[1]Markat'!P17/'[1]Markat'!P$33*100</f>
        <v>1.6867390998005418</v>
      </c>
      <c r="J15" s="4">
        <f>'[1]Markat'!U17/'[1]Markat'!U$33*100</f>
        <v>0.5870419446221329</v>
      </c>
      <c r="K15" s="4">
        <f>'[1]Markat'!V17/'[1]Markat'!V$33*100</f>
        <v>0.7406391811675445</v>
      </c>
      <c r="L15" s="4">
        <f>'[1]Markat'!W17/'[1]Markat'!W$33*100</f>
        <v>0.7990048814190527</v>
      </c>
      <c r="M15" s="4">
        <f>'[1]Markat'!X17/'[1]Markat'!X$33*100</f>
        <v>0.996023148875945</v>
      </c>
    </row>
    <row r="16" spans="1:13" ht="12.75">
      <c r="A16" s="4" t="str">
        <f>'[1]Markat'!B18</f>
        <v>Oy Fg-Naxos Ab                          </v>
      </c>
      <c r="B16" s="4">
        <f>'[1]Markat'!E18/'[1]Markat'!E$33*100</f>
        <v>2.831949225276185</v>
      </c>
      <c r="C16" s="4">
        <f>'[1]Markat'!F18/'[1]Markat'!F$33*100</f>
        <v>2.0414048024610674</v>
      </c>
      <c r="D16" s="4">
        <f>'[1]Markat'!G18/'[1]Markat'!G$33*100</f>
        <v>2.4329040735343184</v>
      </c>
      <c r="E16" s="4">
        <f>'[1]Markat'!H18/'[1]Markat'!H$33*100</f>
        <v>1.6954670767765991</v>
      </c>
      <c r="F16" s="4">
        <f>'[1]Markat'!M18/'[1]Markat'!M$33*100</f>
        <v>2.0874385077112807</v>
      </c>
      <c r="G16" s="4">
        <f>'[1]Markat'!N18/'[1]Markat'!N$33*100</f>
        <v>2.840631456274517</v>
      </c>
      <c r="H16" s="4">
        <f>'[1]Markat'!O18/'[1]Markat'!O$33*100</f>
        <v>2.0836100363595027</v>
      </c>
      <c r="I16" s="4">
        <f>'[1]Markat'!P18/'[1]Markat'!P$33*100</f>
        <v>2.480813096581689</v>
      </c>
      <c r="J16" s="4">
        <f>'[1]Markat'!U18/'[1]Markat'!U$33*100</f>
        <v>2.532943434158823</v>
      </c>
      <c r="K16" s="4">
        <f>'[1]Markat'!V18/'[1]Markat'!V$33*100</f>
        <v>2.2703632592010425</v>
      </c>
      <c r="L16" s="4">
        <f>'[1]Markat'!W18/'[1]Markat'!W$33*100</f>
        <v>2.4206473715899355</v>
      </c>
      <c r="M16" s="4">
        <f>'[1]Markat'!X18/'[1]Markat'!X$33*100</f>
        <v>2.0975812503245077</v>
      </c>
    </row>
    <row r="17" spans="1:13" ht="12.75">
      <c r="A17" s="4" t="str">
        <f>'[1]Markat'!B19</f>
        <v>Ondine Oy                               </v>
      </c>
      <c r="B17" s="4">
        <f>'[1]Markat'!E19/'[1]Markat'!E$33*100</f>
        <v>1.2678409441459713</v>
      </c>
      <c r="C17" s="4">
        <f>'[1]Markat'!F19/'[1]Markat'!F$33*100</f>
        <v>1.7220929091865764</v>
      </c>
      <c r="D17" s="4">
        <f>'[1]Markat'!G19/'[1]Markat'!G$33*100</f>
        <v>1.2919691853688553</v>
      </c>
      <c r="E17" s="4">
        <f>'[1]Markat'!H19/'[1]Markat'!H$33*100</f>
        <v>1.476413200069073</v>
      </c>
      <c r="F17" s="4">
        <f>'[1]Markat'!M19/'[1]Markat'!M$33*100</f>
        <v>0</v>
      </c>
      <c r="G17" s="4">
        <f>'[1]Markat'!N19/'[1]Markat'!N$33*100</f>
        <v>0</v>
      </c>
      <c r="H17" s="4">
        <f>'[1]Markat'!O19/'[1]Markat'!O$33*100</f>
        <v>0</v>
      </c>
      <c r="I17" s="4">
        <f>'[1]Markat'!P19/'[1]Markat'!P$33*100</f>
        <v>0</v>
      </c>
      <c r="J17" s="4">
        <f>'[1]Markat'!U19/'[1]Markat'!U$33*100</f>
        <v>0.7586585031527004</v>
      </c>
      <c r="K17" s="4">
        <f>'[1]Markat'!V19/'[1]Markat'!V$33*100</f>
        <v>0.6907630348663412</v>
      </c>
      <c r="L17" s="4">
        <f>'[1]Markat'!W19/'[1]Markat'!W$33*100</f>
        <v>0.9049393069607866</v>
      </c>
      <c r="M17" s="4">
        <f>'[1]Markat'!X19/'[1]Markat'!X$33*100</f>
        <v>0.7204576609955556</v>
      </c>
    </row>
    <row r="18" spans="1:13" ht="12.75">
      <c r="A18" s="4" t="str">
        <f>'[1]Markat'!B20</f>
        <v>Universal Music Oy                      </v>
      </c>
      <c r="B18" s="4">
        <f>'[1]Markat'!E20/'[1]Markat'!E$33*100</f>
        <v>5.002947401857627</v>
      </c>
      <c r="C18" s="4">
        <f>'[1]Markat'!F20/'[1]Markat'!F$33*100</f>
        <v>4.815031398224271</v>
      </c>
      <c r="D18" s="4">
        <f>'[1]Markat'!G20/'[1]Markat'!G$33*100</f>
        <v>5.1341565173671775</v>
      </c>
      <c r="E18" s="4">
        <f>'[1]Markat'!H20/'[1]Markat'!H$33*100</f>
        <v>5.022735259180881</v>
      </c>
      <c r="F18" s="4">
        <f>'[1]Markat'!M20/'[1]Markat'!M$33*100</f>
        <v>16.709064680103573</v>
      </c>
      <c r="G18" s="4">
        <f>'[1]Markat'!N20/'[1]Markat'!N$33*100</f>
        <v>21.472984113890504</v>
      </c>
      <c r="H18" s="4">
        <f>'[1]Markat'!O20/'[1]Markat'!O$33*100</f>
        <v>18.2280063868375</v>
      </c>
      <c r="I18" s="4">
        <f>'[1]Markat'!P20/'[1]Markat'!P$33*100</f>
        <v>22.172577145942203</v>
      </c>
      <c r="J18" s="4">
        <f>'[1]Markat'!U20/'[1]Markat'!U$33*100</f>
        <v>9.704285844832313</v>
      </c>
      <c r="K18" s="4">
        <f>'[1]Markat'!V20/'[1]Markat'!V$33*100</f>
        <v>11.227260876535485</v>
      </c>
      <c r="L18" s="4">
        <f>'[1]Markat'!W20/'[1]Markat'!W$33*100</f>
        <v>12.719428422739727</v>
      </c>
      <c r="M18" s="4">
        <f>'[1]Markat'!X20/'[1]Markat'!X$33*100</f>
        <v>13.803825788529783</v>
      </c>
    </row>
    <row r="19" spans="1:13" ht="12.75">
      <c r="A19" s="4" t="str">
        <f>'[1]Markat'!B22</f>
        <v>Siboney Oy                              </v>
      </c>
      <c r="B19" s="4">
        <f>'[1]Markat'!E22/'[1]Markat'!E$33*100</f>
        <v>1.5683843045506054</v>
      </c>
      <c r="C19" s="4">
        <f>'[1]Markat'!F22/'[1]Markat'!F$33*100</f>
        <v>2.49962734913373</v>
      </c>
      <c r="D19" s="4">
        <f>'[1]Markat'!G22/'[1]Markat'!G$33*100</f>
        <v>1.5070113331250217</v>
      </c>
      <c r="E19" s="4">
        <f>'[1]Markat'!H22/'[1]Markat'!H$33*100</f>
        <v>2.2782287469369553</v>
      </c>
      <c r="F19" s="4">
        <f>'[1]Markat'!M22/'[1]Markat'!M$33*100</f>
        <v>0</v>
      </c>
      <c r="G19" s="4">
        <f>'[1]Markat'!N22/'[1]Markat'!N$33*100</f>
        <v>0</v>
      </c>
      <c r="H19" s="4">
        <f>'[1]Markat'!O22/'[1]Markat'!O$33*100</f>
        <v>0</v>
      </c>
      <c r="I19" s="4">
        <f>'[1]Markat'!P22/'[1]Markat'!P$33*100</f>
        <v>0</v>
      </c>
      <c r="J19" s="4">
        <f>'[1]Markat'!U22/'[1]Markat'!U$33*100</f>
        <v>0.9384994973955954</v>
      </c>
      <c r="K19" s="4">
        <f>'[1]Markat'!V22/'[1]Markat'!V$33*100</f>
        <v>0.8057372682230111</v>
      </c>
      <c r="L19" s="4">
        <f>'[1]Markat'!W22/'[1]Markat'!W$33*100</f>
        <v>1.313524391697169</v>
      </c>
      <c r="M19" s="4">
        <f>'[1]Markat'!X22/'[1]Markat'!X$33*100</f>
        <v>1.1117262797123761</v>
      </c>
    </row>
    <row r="20" spans="1:13" ht="12.75">
      <c r="A20" s="4" t="str">
        <f>'[1]Markat'!B23</f>
        <v>Sony Music Ent. Finland Oy              </v>
      </c>
      <c r="B20" s="4">
        <f>'[1]Markat'!E23/'[1]Markat'!E$33*100</f>
        <v>7.717000552828742</v>
      </c>
      <c r="C20" s="4">
        <f>'[1]Markat'!F23/'[1]Markat'!F$33*100</f>
        <v>5.877818928625574</v>
      </c>
      <c r="D20" s="4">
        <f>'[1]Markat'!G23/'[1]Markat'!G$33*100</f>
        <v>5.306341673704333</v>
      </c>
      <c r="E20" s="4">
        <f>'[1]Markat'!H23/'[1]Markat'!H$33*100</f>
        <v>4.286933743514826</v>
      </c>
      <c r="F20" s="4">
        <f>'[1]Markat'!M23/'[1]Markat'!M$33*100</f>
        <v>23.260809218041075</v>
      </c>
      <c r="G20" s="4">
        <f>'[1]Markat'!N23/'[1]Markat'!N$33*100</f>
        <v>19.02843547287971</v>
      </c>
      <c r="H20" s="4">
        <f>'[1]Markat'!O23/'[1]Markat'!O$33*100</f>
        <v>21.7830482011355</v>
      </c>
      <c r="I20" s="4">
        <f>'[1]Markat'!P23/'[1]Markat'!P$33*100</f>
        <v>18.179944241678385</v>
      </c>
      <c r="J20" s="4">
        <f>'[1]Markat'!U23/'[1]Markat'!U$33*100</f>
        <v>13.95960888239057</v>
      </c>
      <c r="K20" s="4">
        <f>'[1]Markat'!V23/'[1]Markat'!V$33*100</f>
        <v>12.973627717750672</v>
      </c>
      <c r="L20" s="4">
        <f>'[1]Markat'!W23/'[1]Markat'!W$33*100</f>
        <v>12.117943153806431</v>
      </c>
      <c r="M20" s="4">
        <f>'[1]Markat'!X23/'[1]Markat'!X$33*100</f>
        <v>11.400456055562644</v>
      </c>
    </row>
    <row r="21" spans="1:13" ht="12.75">
      <c r="A21" s="4" t="s">
        <v>15</v>
      </c>
      <c r="B21" s="4">
        <f>'[1]Markat'!E24/'[1]Markat'!E$33*100</f>
        <v>5.174293768917586</v>
      </c>
      <c r="C21" s="4">
        <f>'[1]Markat'!F24/'[1]Markat'!F$33*100</f>
        <v>6.691747874828378</v>
      </c>
      <c r="D21" s="4">
        <f>'[1]Markat'!G24/'[1]Markat'!G$33*100</f>
        <v>4.888120031882774</v>
      </c>
      <c r="E21" s="4">
        <f>'[1]Markat'!H24/'[1]Markat'!H$33*100</f>
        <v>7.657869134160235</v>
      </c>
      <c r="F21" s="4">
        <f>'[1]Markat'!M24/'[1]Markat'!M$33*100</f>
        <v>1.6086974329102635</v>
      </c>
      <c r="G21" s="4">
        <f>'[1]Markat'!N24/'[1]Markat'!N$33*100</f>
        <v>1.9477285435938</v>
      </c>
      <c r="H21" s="4">
        <f>'[1]Markat'!O24/'[1]Markat'!O$33*100</f>
        <v>1.9444707050518772</v>
      </c>
      <c r="I21" s="4">
        <f>'[1]Markat'!P24/'[1]Markat'!P$33*100</f>
        <v>2.647062509318842</v>
      </c>
      <c r="J21" s="4">
        <f>'[1]Markat'!U24/'[1]Markat'!U$33*100</f>
        <v>3.7423010143470714</v>
      </c>
      <c r="K21" s="4">
        <f>'[1]Markat'!V24/'[1]Markat'!V$33*100</f>
        <v>3.5183194977407295</v>
      </c>
      <c r="L21" s="4">
        <f>'[1]Markat'!W24/'[1]Markat'!W$33*100</f>
        <v>4.440654182457152</v>
      </c>
      <c r="M21" s="4">
        <f>'[1]Markat'!X24/'[1]Markat'!X$33*100</f>
        <v>5.09222760298325</v>
      </c>
    </row>
    <row r="22" spans="1:13" ht="12.75">
      <c r="A22" s="4" t="str">
        <f>'[1]Markat'!B25</f>
        <v>Warner                                  </v>
      </c>
      <c r="B22" s="4">
        <f>'[1]Markat'!E25/'[1]Markat'!E$33*100</f>
        <v>27.511323826307926</v>
      </c>
      <c r="C22" s="4">
        <f>'[1]Markat'!F25/'[1]Markat'!F$33*100</f>
        <v>20.26443560274526</v>
      </c>
      <c r="D22" s="4">
        <f>'[1]Markat'!G25/'[1]Markat'!G$33*100</f>
        <v>34.89619168433024</v>
      </c>
      <c r="E22" s="4">
        <f>'[1]Markat'!H25/'[1]Markat'!H$33*100</f>
        <v>22.093842970599205</v>
      </c>
      <c r="F22" s="4">
        <f>'[1]Markat'!M25/'[1]Markat'!M$33*100</f>
        <v>11.510719340320282</v>
      </c>
      <c r="G22" s="4">
        <f>'[1]Markat'!N25/'[1]Markat'!N$33*100</f>
        <v>12.688382715137822</v>
      </c>
      <c r="H22" s="4">
        <f>'[1]Markat'!O25/'[1]Markat'!O$33*100</f>
        <v>10.393748647900933</v>
      </c>
      <c r="I22" s="4">
        <f>'[1]Markat'!P25/'[1]Markat'!P$33*100</f>
        <v>12.695337625307252</v>
      </c>
      <c r="J22" s="4">
        <f>'[1]Markat'!U25/'[1]Markat'!U$33*100</f>
        <v>21.085259983551126</v>
      </c>
      <c r="K22" s="4">
        <f>'[1]Markat'!V25/'[1]Markat'!V$33*100</f>
        <v>23.494201897992482</v>
      </c>
      <c r="L22" s="4">
        <f>'[1]Markat'!W25/'[1]Markat'!W$33*100</f>
        <v>16.6695082473532</v>
      </c>
      <c r="M22" s="4">
        <f>'[1]Markat'!X25/'[1]Markat'!X$33*100</f>
        <v>17.281604652455528</v>
      </c>
    </row>
    <row r="23" spans="1:13" ht="24.75" customHeight="1">
      <c r="A23" s="4" t="str">
        <f>'[1]Markat'!B33</f>
        <v>YHTEENSÄ</v>
      </c>
      <c r="B23" s="4">
        <f aca="true" t="shared" si="0" ref="B23:M23">SUM(B7:B22)</f>
        <v>99.9952904183478</v>
      </c>
      <c r="C23" s="4">
        <f t="shared" si="0"/>
        <v>100.00204274252351</v>
      </c>
      <c r="D23" s="4">
        <f t="shared" si="0"/>
        <v>100.00586046894333</v>
      </c>
      <c r="E23" s="4">
        <f t="shared" si="0"/>
        <v>99.9987236482252</v>
      </c>
      <c r="F23" s="4">
        <f t="shared" si="0"/>
        <v>99.9990898458654</v>
      </c>
      <c r="G23" s="4">
        <f t="shared" si="0"/>
        <v>99.99793070008647</v>
      </c>
      <c r="H23" s="4">
        <f t="shared" si="0"/>
        <v>99.99866602558563</v>
      </c>
      <c r="I23" s="4">
        <f t="shared" si="0"/>
        <v>99.99700134702816</v>
      </c>
      <c r="J23" s="4">
        <f t="shared" si="0"/>
        <v>99.99291510554694</v>
      </c>
      <c r="K23" s="4">
        <f t="shared" si="0"/>
        <v>99.99587582566883</v>
      </c>
      <c r="L23" s="4">
        <f t="shared" si="0"/>
        <v>100.00394431334988</v>
      </c>
      <c r="M23" s="4">
        <f t="shared" si="0"/>
        <v>99.99538396200019</v>
      </c>
    </row>
    <row r="24" spans="1:13" ht="12.75">
      <c r="A24" s="4" t="str">
        <f>'[1]Markat'!B34</f>
        <v>Edellinen vuosi</v>
      </c>
      <c r="B24" s="21">
        <f>'[1]Markat'!E35</f>
        <v>124.34892915604811</v>
      </c>
      <c r="C24" s="21">
        <f>'[1]Markat'!F35</f>
        <v>111.68569318616773</v>
      </c>
      <c r="D24" s="21">
        <f>'[1]Markat'!G35</f>
        <v>114.23247408442793</v>
      </c>
      <c r="E24" s="21">
        <f>'[1]Markat'!H35</f>
        <v>115.74351426045828</v>
      </c>
      <c r="F24" s="21">
        <f>'[1]Markat'!M35</f>
        <v>83.44047723018154</v>
      </c>
      <c r="G24" s="21">
        <f>'[1]Markat'!N35</f>
        <v>109.27425882348105</v>
      </c>
      <c r="H24" s="21">
        <f>'[1]Markat'!O35</f>
        <v>73.70548346044559</v>
      </c>
      <c r="I24" s="21">
        <f>'[1]Markat'!P35</f>
        <v>100.07345377876182</v>
      </c>
      <c r="J24" s="21">
        <f>'[1]Markat'!U35</f>
        <v>103.8925282445647</v>
      </c>
      <c r="K24" s="21">
        <f>'[1]Markat'!V35</f>
        <v>90.95898818203689</v>
      </c>
      <c r="L24" s="21">
        <f>'[1]Markat'!W35</f>
        <v>110.5283072108355</v>
      </c>
      <c r="M24" s="21">
        <f>'[1]Markat'!X35</f>
        <v>107.15253687443531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ÄKT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2003-08-19T09:49:54Z</cp:lastPrinted>
  <dcterms:created xsi:type="dcterms:W3CDTF">2003-08-19T09:47:38Z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