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Taul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<sst xmlns="http://schemas.openxmlformats.org/spreadsheetml/2006/main" count="33" uniqueCount="16">
  <si>
    <t>Yhtiökohtaiset markkinaosuudet prosentteina</t>
  </si>
  <si>
    <t>Kokonaismyynti</t>
  </si>
  <si>
    <t>Yhtiö</t>
  </si>
  <si>
    <t>Kotimaiset</t>
  </si>
  <si>
    <t>Ulkolaiset</t>
  </si>
  <si>
    <t>Yhteensä</t>
  </si>
  <si>
    <t>kuukausi</t>
  </si>
  <si>
    <t>vuosi</t>
  </si>
  <si>
    <t>vuoden alusta</t>
  </si>
  <si>
    <t>kpl</t>
  </si>
  <si>
    <t>euro</t>
  </si>
  <si>
    <t>Bonnier Amigo Music Finland</t>
  </si>
  <si>
    <t>Egmont Kustannus Oy</t>
  </si>
  <si>
    <t>Musicmakers Oy</t>
  </si>
  <si>
    <t>Spin-Farm Oy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</si>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</sst>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0.0"/>
  </numFmts>
  <fonts count="6">
    <font>
      <sz val="10"/>
      <name val="Arial"/>
      <family val="0"/>
    </font>
    <font>
      <sz val="12"/>
      <color indexed="1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color indexed="17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4" fontId="2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2" fontId="3" fillId="0" borderId="0" xfId="0" applyNumberFormat="1" applyFont="1" applyAlignment="1">
      <alignment/>
    </xf>
    <xf numFmtId="164" fontId="4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164" fontId="5" fillId="2" borderId="1" xfId="0" applyNumberFormat="1" applyFont="1" applyFill="1" applyBorder="1" applyAlignment="1">
      <alignment horizontal="centerContinuous"/>
    </xf>
    <xf numFmtId="164" fontId="5" fillId="2" borderId="0" xfId="0" applyNumberFormat="1" applyFont="1" applyFill="1" applyAlignment="1">
      <alignment horizontal="centerContinuous"/>
    </xf>
    <xf numFmtId="2" fontId="5" fillId="2" borderId="0" xfId="0" applyNumberFormat="1" applyFont="1" applyFill="1" applyAlignment="1">
      <alignment horizontal="centerContinuous"/>
    </xf>
    <xf numFmtId="164" fontId="5" fillId="3" borderId="1" xfId="0" applyNumberFormat="1" applyFont="1" applyFill="1" applyBorder="1" applyAlignment="1">
      <alignment horizontal="centerContinuous"/>
    </xf>
    <xf numFmtId="164" fontId="5" fillId="3" borderId="0" xfId="0" applyNumberFormat="1" applyFont="1" applyFill="1" applyAlignment="1">
      <alignment horizontal="centerContinuous"/>
    </xf>
    <xf numFmtId="2" fontId="5" fillId="3" borderId="0" xfId="0" applyNumberFormat="1" applyFont="1" applyFill="1" applyAlignment="1">
      <alignment horizontal="centerContinuous"/>
    </xf>
    <xf numFmtId="2" fontId="5" fillId="2" borderId="2" xfId="0" applyNumberFormat="1" applyFont="1" applyFill="1" applyBorder="1" applyAlignment="1">
      <alignment horizontal="centerContinuous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Continuous"/>
    </xf>
    <xf numFmtId="3" fontId="2" fillId="2" borderId="0" xfId="0" applyNumberFormat="1" applyFont="1" applyFill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Y06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at"/>
      <sheetName val="Prosentit"/>
      <sheetName val="VA Prosentit"/>
    </sheetNames>
    <sheetDataSet>
      <sheetData sheetId="0">
        <row r="3">
          <cell r="B3" t="str">
            <v>2003 Kesäkuu</v>
          </cell>
        </row>
        <row r="9">
          <cell r="E9">
            <v>93</v>
          </cell>
          <cell r="F9">
            <v>256</v>
          </cell>
          <cell r="G9">
            <v>785</v>
          </cell>
          <cell r="H9">
            <v>1957</v>
          </cell>
          <cell r="M9">
            <v>13159</v>
          </cell>
          <cell r="N9">
            <v>82213</v>
          </cell>
          <cell r="O9">
            <v>106290</v>
          </cell>
          <cell r="P9">
            <v>750677</v>
          </cell>
          <cell r="U9">
            <v>13252</v>
          </cell>
          <cell r="V9">
            <v>107075</v>
          </cell>
          <cell r="W9">
            <v>82469</v>
          </cell>
          <cell r="X9">
            <v>752634</v>
          </cell>
        </row>
        <row r="10">
          <cell r="B10" t="str">
            <v>BMG Finland Oy                          </v>
          </cell>
          <cell r="E10">
            <v>60020</v>
          </cell>
          <cell r="F10">
            <v>290417</v>
          </cell>
          <cell r="G10">
            <v>336066</v>
          </cell>
          <cell r="H10">
            <v>1950054</v>
          </cell>
          <cell r="M10">
            <v>22352</v>
          </cell>
          <cell r="N10">
            <v>141419</v>
          </cell>
          <cell r="O10">
            <v>184835</v>
          </cell>
          <cell r="P10">
            <v>976367</v>
          </cell>
          <cell r="U10">
            <v>82372</v>
          </cell>
          <cell r="V10">
            <v>520901</v>
          </cell>
          <cell r="W10">
            <v>431836</v>
          </cell>
          <cell r="X10">
            <v>2926421</v>
          </cell>
        </row>
        <row r="11">
          <cell r="B11" t="str">
            <v>Oy Emi Finland Ab                       </v>
          </cell>
          <cell r="M11">
            <v>67965</v>
          </cell>
          <cell r="N11">
            <v>359531</v>
          </cell>
          <cell r="O11">
            <v>426945</v>
          </cell>
          <cell r="P11">
            <v>2349625</v>
          </cell>
        </row>
        <row r="12">
          <cell r="B12" t="str">
            <v>Oy Ensio Music Ltd Oy                   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B13" t="str">
            <v>Johanna Kustannus Oy                    </v>
          </cell>
          <cell r="E13">
            <v>7862</v>
          </cell>
          <cell r="F13">
            <v>48838</v>
          </cell>
          <cell r="G13">
            <v>61867</v>
          </cell>
          <cell r="H13">
            <v>334729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U13">
            <v>7862</v>
          </cell>
          <cell r="V13">
            <v>61867</v>
          </cell>
          <cell r="W13">
            <v>48838</v>
          </cell>
          <cell r="X13">
            <v>334729</v>
          </cell>
        </row>
        <row r="14">
          <cell r="E14">
            <v>3819</v>
          </cell>
          <cell r="F14">
            <v>18308</v>
          </cell>
          <cell r="G14">
            <v>16130</v>
          </cell>
          <cell r="H14">
            <v>81176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U14">
            <v>3819</v>
          </cell>
          <cell r="V14">
            <v>16130</v>
          </cell>
          <cell r="W14">
            <v>18308</v>
          </cell>
          <cell r="X14">
            <v>81176</v>
          </cell>
        </row>
        <row r="15">
          <cell r="B15" t="str">
            <v>Edel Records Finland Oy                 </v>
          </cell>
          <cell r="E15">
            <v>73865</v>
          </cell>
          <cell r="F15">
            <v>333817</v>
          </cell>
          <cell r="G15">
            <v>419996</v>
          </cell>
          <cell r="H15">
            <v>1834221</v>
          </cell>
          <cell r="M15">
            <v>23419</v>
          </cell>
          <cell r="N15">
            <v>184091</v>
          </cell>
          <cell r="O15">
            <v>178829</v>
          </cell>
          <cell r="P15">
            <v>1438681</v>
          </cell>
          <cell r="U15">
            <v>97284</v>
          </cell>
          <cell r="V15">
            <v>598825</v>
          </cell>
          <cell r="W15">
            <v>517908</v>
          </cell>
          <cell r="X15">
            <v>3272902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B17" t="str">
            <v>Music Network Finland Oy                </v>
          </cell>
          <cell r="E17">
            <v>530</v>
          </cell>
          <cell r="F17">
            <v>4864</v>
          </cell>
          <cell r="G17">
            <v>4430</v>
          </cell>
          <cell r="H17">
            <v>36793</v>
          </cell>
          <cell r="M17">
            <v>2225</v>
          </cell>
          <cell r="N17">
            <v>27728</v>
          </cell>
          <cell r="O17">
            <v>20722</v>
          </cell>
          <cell r="P17">
            <v>240013</v>
          </cell>
          <cell r="U17">
            <v>2755</v>
          </cell>
          <cell r="V17">
            <v>25152</v>
          </cell>
          <cell r="W17">
            <v>32592</v>
          </cell>
          <cell r="X17">
            <v>276806</v>
          </cell>
        </row>
        <row r="18">
          <cell r="B18" t="str">
            <v>Oy Fg-Naxos Ab                          </v>
          </cell>
          <cell r="E18">
            <v>9978</v>
          </cell>
          <cell r="F18">
            <v>38798</v>
          </cell>
          <cell r="G18">
            <v>55051</v>
          </cell>
          <cell r="H18">
            <v>204529</v>
          </cell>
          <cell r="M18">
            <v>10376</v>
          </cell>
          <cell r="N18">
            <v>55814</v>
          </cell>
          <cell r="O18">
            <v>71594</v>
          </cell>
          <cell r="P18">
            <v>352083</v>
          </cell>
          <cell r="U18">
            <v>20354</v>
          </cell>
          <cell r="V18">
            <v>126645</v>
          </cell>
          <cell r="W18">
            <v>94612</v>
          </cell>
          <cell r="X18">
            <v>556612</v>
          </cell>
        </row>
        <row r="19">
          <cell r="B19" t="str">
            <v>Ondine Oy                               </v>
          </cell>
          <cell r="E19">
            <v>4418</v>
          </cell>
          <cell r="F19">
            <v>36400</v>
          </cell>
          <cell r="G19">
            <v>29518</v>
          </cell>
          <cell r="H19">
            <v>194479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U19">
            <v>4418</v>
          </cell>
          <cell r="V19">
            <v>29518</v>
          </cell>
          <cell r="W19">
            <v>36400</v>
          </cell>
          <cell r="X19">
            <v>194479</v>
          </cell>
        </row>
        <row r="20">
          <cell r="B20" t="str">
            <v>Universal Music Oy                      </v>
          </cell>
          <cell r="E20">
            <v>23539</v>
          </cell>
          <cell r="F20">
            <v>97002</v>
          </cell>
          <cell r="G20">
            <v>155096</v>
          </cell>
          <cell r="H20">
            <v>646977</v>
          </cell>
          <cell r="M20">
            <v>105176</v>
          </cell>
          <cell r="N20">
            <v>419868</v>
          </cell>
          <cell r="O20">
            <v>751546</v>
          </cell>
          <cell r="P20">
            <v>3153588</v>
          </cell>
          <cell r="U20">
            <v>128715</v>
          </cell>
          <cell r="V20">
            <v>906642</v>
          </cell>
          <cell r="W20">
            <v>516870</v>
          </cell>
          <cell r="X20">
            <v>3800565</v>
          </cell>
        </row>
        <row r="22">
          <cell r="B22" t="str">
            <v>Siboney Oy                              </v>
          </cell>
          <cell r="E22">
            <v>5653</v>
          </cell>
          <cell r="F22">
            <v>53725</v>
          </cell>
          <cell r="G22">
            <v>31644</v>
          </cell>
          <cell r="H22">
            <v>309737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U22">
            <v>5653</v>
          </cell>
          <cell r="V22">
            <v>31644</v>
          </cell>
          <cell r="W22">
            <v>53725</v>
          </cell>
          <cell r="X22">
            <v>309737</v>
          </cell>
        </row>
        <row r="23">
          <cell r="B23" t="str">
            <v>Sony Music Ent. Finland Oy              </v>
          </cell>
          <cell r="E23">
            <v>33235</v>
          </cell>
          <cell r="F23">
            <v>113142</v>
          </cell>
          <cell r="G23">
            <v>176727</v>
          </cell>
          <cell r="H23">
            <v>533888</v>
          </cell>
          <cell r="M23">
            <v>62144</v>
          </cell>
          <cell r="N23">
            <v>353492</v>
          </cell>
          <cell r="O23">
            <v>399139</v>
          </cell>
          <cell r="P23">
            <v>2467831</v>
          </cell>
          <cell r="U23">
            <v>95379</v>
          </cell>
          <cell r="V23">
            <v>575866</v>
          </cell>
          <cell r="W23">
            <v>466634</v>
          </cell>
          <cell r="X23">
            <v>3001719</v>
          </cell>
        </row>
        <row r="24">
          <cell r="E24">
            <v>13897</v>
          </cell>
          <cell r="F24">
            <v>140633</v>
          </cell>
          <cell r="G24">
            <v>87701</v>
          </cell>
          <cell r="H24">
            <v>1044642</v>
          </cell>
          <cell r="M24">
            <v>3772</v>
          </cell>
          <cell r="N24">
            <v>37880</v>
          </cell>
          <cell r="O24">
            <v>33464</v>
          </cell>
          <cell r="P24">
            <v>380484</v>
          </cell>
          <cell r="U24">
            <v>17669</v>
          </cell>
          <cell r="V24">
            <v>121165</v>
          </cell>
          <cell r="W24">
            <v>178513</v>
          </cell>
          <cell r="X24">
            <v>1425126</v>
          </cell>
        </row>
        <row r="25">
          <cell r="B25" t="str">
            <v>Warner                                  </v>
          </cell>
          <cell r="E25">
            <v>95142</v>
          </cell>
          <cell r="F25">
            <v>387103</v>
          </cell>
          <cell r="G25">
            <v>702381</v>
          </cell>
          <cell r="H25">
            <v>2601995</v>
          </cell>
          <cell r="M25">
            <v>37363</v>
          </cell>
          <cell r="N25">
            <v>244502</v>
          </cell>
          <cell r="O25">
            <v>232791</v>
          </cell>
          <cell r="P25">
            <v>1806390</v>
          </cell>
          <cell r="U25">
            <v>132505</v>
          </cell>
          <cell r="V25">
            <v>935172</v>
          </cell>
          <cell r="W25">
            <v>631605</v>
          </cell>
          <cell r="X25">
            <v>4408385</v>
          </cell>
        </row>
        <row r="33">
          <cell r="B33" t="str">
            <v>YHTEENSÄ</v>
          </cell>
          <cell r="E33">
            <v>387885</v>
          </cell>
          <cell r="F33">
            <v>2027344</v>
          </cell>
          <cell r="G33">
            <v>2408234</v>
          </cell>
          <cell r="H33">
            <v>12924915</v>
          </cell>
          <cell r="M33">
            <v>347956</v>
          </cell>
          <cell r="N33">
            <v>1906580</v>
          </cell>
          <cell r="O33">
            <v>2406206</v>
          </cell>
          <cell r="P33">
            <v>13916185</v>
          </cell>
          <cell r="U33">
            <v>735841</v>
          </cell>
          <cell r="V33">
            <v>4814440</v>
          </cell>
          <cell r="W33">
            <v>3933924</v>
          </cell>
          <cell r="X33">
            <v>26841100</v>
          </cell>
        </row>
        <row r="34">
          <cell r="B34" t="str">
            <v>Edellinen vuosi</v>
          </cell>
        </row>
        <row r="35">
          <cell r="E35">
            <v>153.5533597776775</v>
          </cell>
          <cell r="F35">
            <v>109.87861746616399</v>
          </cell>
          <cell r="G35">
            <v>152.67284652671324</v>
          </cell>
          <cell r="H35">
            <v>115.97865225010383</v>
          </cell>
          <cell r="M35">
            <v>134.873985410061</v>
          </cell>
          <cell r="N35">
            <v>113.31787226910335</v>
          </cell>
          <cell r="O35">
            <v>113.05457070661984</v>
          </cell>
          <cell r="P35">
            <v>104.7148128179882</v>
          </cell>
          <cell r="U35">
            <v>144.1152622837804</v>
          </cell>
          <cell r="V35">
            <v>129.91845083573054</v>
          </cell>
          <cell r="W35">
            <v>111.51899516439305</v>
          </cell>
          <cell r="X35">
            <v>109.85222779700796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1.140625" style="0" customWidth="1"/>
  </cols>
  <sheetData>
    <row r="1" spans="1:13" ht="15">
      <c r="A1" s="1" t="s">
        <v>15</v>
      </c>
      <c r="B1" s="3"/>
      <c r="C1" s="3"/>
      <c r="D1" s="3"/>
      <c r="E1" s="4"/>
      <c r="F1" s="3"/>
      <c r="G1" s="3"/>
      <c r="H1" s="3"/>
      <c r="I1" s="4"/>
      <c r="J1" s="5">
        <f ca="1">NOW()</f>
        <v>37816.514013541666</v>
      </c>
      <c r="K1" s="6"/>
      <c r="L1" s="3"/>
      <c r="M1" s="4"/>
    </row>
    <row r="2" spans="1:13" ht="18">
      <c r="A2" s="7" t="str">
        <f>'[1]Markat'!B3</f>
        <v>2003 Kesäkuu</v>
      </c>
      <c r="B2" s="3"/>
      <c r="C2" s="3"/>
      <c r="E2" s="4"/>
      <c r="F2" s="8" t="s">
        <v>0</v>
      </c>
      <c r="G2" s="3"/>
      <c r="H2" s="3"/>
      <c r="I2" s="4"/>
      <c r="J2" s="3"/>
      <c r="K2" s="3"/>
      <c r="L2" s="3"/>
      <c r="M2" s="4"/>
    </row>
    <row r="3" spans="1:13" ht="12.75">
      <c r="A3" s="2" t="s">
        <v>1</v>
      </c>
      <c r="B3" s="3"/>
      <c r="C3" s="3"/>
      <c r="D3" s="3"/>
      <c r="E3" s="4"/>
      <c r="F3" s="3"/>
      <c r="G3" s="3"/>
      <c r="H3" s="3"/>
      <c r="I3" s="4"/>
      <c r="J3" s="3"/>
      <c r="K3" s="3"/>
      <c r="L3" s="3"/>
      <c r="M3" s="4"/>
    </row>
    <row r="4" spans="1:13" ht="12.75">
      <c r="A4" s="9" t="s">
        <v>2</v>
      </c>
      <c r="B4" s="10" t="s">
        <v>3</v>
      </c>
      <c r="C4" s="11"/>
      <c r="D4" s="11"/>
      <c r="E4" s="12"/>
      <c r="F4" s="13" t="s">
        <v>4</v>
      </c>
      <c r="G4" s="14"/>
      <c r="H4" s="14"/>
      <c r="I4" s="15"/>
      <c r="J4" s="10" t="s">
        <v>5</v>
      </c>
      <c r="K4" s="11"/>
      <c r="L4" s="11"/>
      <c r="M4" s="16"/>
    </row>
    <row r="5" spans="1:13" ht="12.75">
      <c r="A5" s="17"/>
      <c r="B5" s="18" t="s">
        <v>6</v>
      </c>
      <c r="C5" s="18" t="s">
        <v>7</v>
      </c>
      <c r="D5" s="18" t="s">
        <v>6</v>
      </c>
      <c r="E5" s="19" t="s">
        <v>7</v>
      </c>
      <c r="F5" s="18" t="s">
        <v>6</v>
      </c>
      <c r="G5" s="18" t="s">
        <v>7</v>
      </c>
      <c r="H5" s="18" t="s">
        <v>6</v>
      </c>
      <c r="I5" s="19" t="s">
        <v>7</v>
      </c>
      <c r="J5" s="6" t="s">
        <v>6</v>
      </c>
      <c r="K5" s="6"/>
      <c r="L5" s="6" t="s">
        <v>8</v>
      </c>
      <c r="M5" s="20"/>
    </row>
    <row r="6" spans="1:13" ht="12.75">
      <c r="A6" s="17"/>
      <c r="B6" s="18" t="s">
        <v>9</v>
      </c>
      <c r="C6" s="18" t="s">
        <v>9</v>
      </c>
      <c r="D6" s="18" t="s">
        <v>10</v>
      </c>
      <c r="E6" s="19" t="s">
        <v>10</v>
      </c>
      <c r="F6" s="18" t="s">
        <v>9</v>
      </c>
      <c r="G6" s="18" t="s">
        <v>9</v>
      </c>
      <c r="H6" s="18" t="s">
        <v>10</v>
      </c>
      <c r="I6" s="19" t="s">
        <v>10</v>
      </c>
      <c r="J6" s="18" t="s">
        <v>9</v>
      </c>
      <c r="K6" s="18" t="s">
        <v>10</v>
      </c>
      <c r="L6" s="18" t="s">
        <v>9</v>
      </c>
      <c r="M6" s="19" t="s">
        <v>10</v>
      </c>
    </row>
    <row r="7" spans="1:13" ht="12.75">
      <c r="A7" s="4" t="s">
        <v>11</v>
      </c>
      <c r="B7" s="4">
        <f>'[1]Markat'!E9/'[1]Markat'!E$33*100</f>
        <v>0.023976178506516104</v>
      </c>
      <c r="C7" s="4">
        <f>'[1]Markat'!F9/'[1]Markat'!F$33*100</f>
        <v>0.01262735875115422</v>
      </c>
      <c r="D7" s="4">
        <f>'[1]Markat'!G9/'[1]Markat'!G$33*100</f>
        <v>0.032596500173986416</v>
      </c>
      <c r="E7" s="4">
        <f>'[1]Markat'!H9/'[1]Markat'!H$33*100</f>
        <v>0.015141298801578192</v>
      </c>
      <c r="F7" s="4">
        <f>'[1]Markat'!M9/'[1]Markat'!M$33*100</f>
        <v>3.781799997700859</v>
      </c>
      <c r="G7" s="4">
        <f>'[1]Markat'!N9/'[1]Markat'!N$33*100</f>
        <v>4.312066632399375</v>
      </c>
      <c r="H7" s="4">
        <f>'[1]Markat'!O9/'[1]Markat'!O$33*100</f>
        <v>4.417327527235822</v>
      </c>
      <c r="I7" s="4">
        <f>'[1]Markat'!P9/'[1]Markat'!P$33*100</f>
        <v>5.394272927530067</v>
      </c>
      <c r="J7" s="4">
        <f>'[1]Markat'!U9/'[1]Markat'!U$33*100</f>
        <v>1.8009325384152282</v>
      </c>
      <c r="K7" s="4">
        <f>'[1]Markat'!V9/'[1]Markat'!V$33*100</f>
        <v>2.2240385174599746</v>
      </c>
      <c r="L7" s="4">
        <f>'[1]Markat'!W9/'[1]Markat'!W$33*100</f>
        <v>2.0963546830086193</v>
      </c>
      <c r="M7" s="4">
        <f>'[1]Markat'!X9/'[1]Markat'!X$33*100</f>
        <v>2.804035602117648</v>
      </c>
    </row>
    <row r="8" spans="1:13" ht="12.75">
      <c r="A8" s="4" t="str">
        <f>'[1]Markat'!B10</f>
        <v>BMG Finland Oy                          </v>
      </c>
      <c r="B8" s="4">
        <f>'[1]Markat'!E10/'[1]Markat'!E$33*100</f>
        <v>15.473658429689213</v>
      </c>
      <c r="C8" s="4">
        <f>'[1]Markat'!F10/'[1]Markat'!F$33*100</f>
        <v>14.324998618882637</v>
      </c>
      <c r="D8" s="4">
        <f>'[1]Markat'!G10/'[1]Markat'!G$33*100</f>
        <v>13.954873156013909</v>
      </c>
      <c r="E8" s="4">
        <f>'[1]Markat'!H10/'[1]Markat'!H$33*100</f>
        <v>15.087557635775553</v>
      </c>
      <c r="F8" s="4">
        <f>'[1]Markat'!M10/'[1]Markat'!M$33*100</f>
        <v>6.423800710434653</v>
      </c>
      <c r="G8" s="4">
        <f>'[1]Markat'!N10/'[1]Markat'!N$33*100</f>
        <v>7.417417574924734</v>
      </c>
      <c r="H8" s="4">
        <f>'[1]Markat'!O10/'[1]Markat'!O$33*100</f>
        <v>7.681595008906136</v>
      </c>
      <c r="I8" s="4">
        <f>'[1]Markat'!P10/'[1]Markat'!P$33*100</f>
        <v>7.016053609520139</v>
      </c>
      <c r="J8" s="4">
        <f>'[1]Markat'!U10/'[1]Markat'!U$33*100</f>
        <v>11.194266152606337</v>
      </c>
      <c r="K8" s="4">
        <f>'[1]Markat'!V10/'[1]Markat'!V$33*100</f>
        <v>10.819555337692442</v>
      </c>
      <c r="L8" s="4">
        <f>'[1]Markat'!W10/'[1]Markat'!W$33*100</f>
        <v>10.977232910447686</v>
      </c>
      <c r="M8" s="4">
        <f>'[1]Markat'!X10/'[1]Markat'!X$33*100</f>
        <v>10.902761064188875</v>
      </c>
    </row>
    <row r="9" spans="1:13" ht="12.75">
      <c r="A9" s="4" t="str">
        <f>'[1]Markat'!B11</f>
        <v>Oy Emi Finland Ab                       </v>
      </c>
      <c r="B9" s="4">
        <v>14.4</v>
      </c>
      <c r="C9" s="4">
        <v>22.89</v>
      </c>
      <c r="D9" s="4">
        <v>13.74</v>
      </c>
      <c r="E9" s="4">
        <v>24.37</v>
      </c>
      <c r="F9" s="4">
        <f>'[1]Markat'!M11/'[1]Markat'!M$33*100</f>
        <v>19.532642058191264</v>
      </c>
      <c r="G9" s="4">
        <f>'[1]Markat'!N11/'[1]Markat'!N$33*100</f>
        <v>18.857378132572457</v>
      </c>
      <c r="H9" s="4">
        <f>'[1]Markat'!O11/'[1]Markat'!O$33*100</f>
        <v>17.743493283617447</v>
      </c>
      <c r="I9" s="4">
        <f>'[1]Markat'!P11/'[1]Markat'!P$33*100</f>
        <v>16.884117306575043</v>
      </c>
      <c r="J9" s="4">
        <v>16.83</v>
      </c>
      <c r="K9" s="4">
        <v>15.74</v>
      </c>
      <c r="L9" s="4">
        <v>20.94</v>
      </c>
      <c r="M9" s="4">
        <v>20.49</v>
      </c>
    </row>
    <row r="10" spans="1:13" ht="12.75">
      <c r="A10" s="4" t="str">
        <f>'[1]Markat'!B12</f>
        <v>Oy Ensio Music Ltd Oy                   </v>
      </c>
      <c r="B10" s="4">
        <f>'[1]Markat'!E12/'[1]Markat'!E$33*100</f>
        <v>0</v>
      </c>
      <c r="C10" s="4">
        <f>'[1]Markat'!F12/'[1]Markat'!F$33*100</f>
        <v>0</v>
      </c>
      <c r="D10" s="4">
        <f>'[1]Markat'!G12/'[1]Markat'!G$33*100</f>
        <v>0</v>
      </c>
      <c r="E10" s="4">
        <f>'[1]Markat'!H12/'[1]Markat'!H$33*100</f>
        <v>0</v>
      </c>
      <c r="F10" s="4">
        <f>'[1]Markat'!M12/'[1]Markat'!M$33*100</f>
        <v>0</v>
      </c>
      <c r="G10" s="4">
        <f>'[1]Markat'!N12/'[1]Markat'!N$33*100</f>
        <v>0</v>
      </c>
      <c r="H10" s="4">
        <f>'[1]Markat'!O12/'[1]Markat'!O$33*100</f>
        <v>0</v>
      </c>
      <c r="I10" s="4">
        <f>'[1]Markat'!P12/'[1]Markat'!P$33*100</f>
        <v>0</v>
      </c>
      <c r="J10" s="4">
        <f>'[1]Markat'!U12/'[1]Markat'!U$33*100</f>
        <v>0</v>
      </c>
      <c r="K10" s="4">
        <f>'[1]Markat'!V12/'[1]Markat'!V$33*100</f>
        <v>0</v>
      </c>
      <c r="L10" s="4">
        <f>'[1]Markat'!W12/'[1]Markat'!W$33*100</f>
        <v>0</v>
      </c>
      <c r="M10" s="4">
        <f>'[1]Markat'!X12/'[1]Markat'!X$33*100</f>
        <v>0</v>
      </c>
    </row>
    <row r="11" spans="1:13" ht="12.75">
      <c r="A11" s="4" t="str">
        <f>'[1]Markat'!B13</f>
        <v>Johanna Kustannus Oy                    </v>
      </c>
      <c r="B11" s="4">
        <f>'[1]Markat'!E13/'[1]Markat'!E$33*100</f>
        <v>2.0268894130992434</v>
      </c>
      <c r="C11" s="4">
        <f>'[1]Markat'!F13/'[1]Markat'!F$33*100</f>
        <v>2.4089646355033976</v>
      </c>
      <c r="D11" s="4">
        <f>'[1]Markat'!G13/'[1]Markat'!G$33*100</f>
        <v>2.5689779315465193</v>
      </c>
      <c r="E11" s="4">
        <f>'[1]Markat'!H13/'[1]Markat'!H$33*100</f>
        <v>2.589796528642548</v>
      </c>
      <c r="F11" s="4">
        <f>'[1]Markat'!M13/'[1]Markat'!M$33*100</f>
        <v>0</v>
      </c>
      <c r="G11" s="4">
        <f>'[1]Markat'!N13/'[1]Markat'!N$33*100</f>
        <v>0</v>
      </c>
      <c r="H11" s="4">
        <f>'[1]Markat'!O13/'[1]Markat'!O$33*100</f>
        <v>0</v>
      </c>
      <c r="I11" s="4">
        <f>'[1]Markat'!P13/'[1]Markat'!P$33*100</f>
        <v>0</v>
      </c>
      <c r="J11" s="4">
        <f>'[1]Markat'!U13/'[1]Markat'!U$33*100</f>
        <v>1.0684373390447122</v>
      </c>
      <c r="K11" s="4">
        <f>'[1]Markat'!V13/'[1]Markat'!V$33*100</f>
        <v>1.285030034645774</v>
      </c>
      <c r="L11" s="4">
        <f>'[1]Markat'!W13/'[1]Markat'!W$33*100</f>
        <v>1.241457638734251</v>
      </c>
      <c r="M11" s="4">
        <f>'[1]Markat'!X13/'[1]Markat'!X$33*100</f>
        <v>1.2470763120736483</v>
      </c>
    </row>
    <row r="12" spans="1:13" ht="12.75">
      <c r="A12" s="4" t="s">
        <v>12</v>
      </c>
      <c r="B12" s="4">
        <f>'[1]Markat'!E14/'[1]Markat'!E$33*100</f>
        <v>0.9845701689933872</v>
      </c>
      <c r="C12" s="4">
        <f>'[1]Markat'!F14/'[1]Markat'!F$33*100</f>
        <v>0.9030534531880136</v>
      </c>
      <c r="D12" s="4">
        <f>'[1]Markat'!G14/'[1]Markat'!G$33*100</f>
        <v>0.669785411218345</v>
      </c>
      <c r="E12" s="4">
        <f>'[1]Markat'!H14/'[1]Markat'!H$33*100</f>
        <v>0.6280582889713395</v>
      </c>
      <c r="F12" s="4">
        <f>'[1]Markat'!M14/'[1]Markat'!M$33*100</f>
        <v>0</v>
      </c>
      <c r="G12" s="4">
        <f>'[1]Markat'!N14/'[1]Markat'!N$33*100</f>
        <v>0</v>
      </c>
      <c r="H12" s="4">
        <f>'[1]Markat'!O14/'[1]Markat'!O$33*100</f>
        <v>0</v>
      </c>
      <c r="I12" s="4">
        <f>'[1]Markat'!P14/'[1]Markat'!P$33*100</f>
        <v>0</v>
      </c>
      <c r="J12" s="4">
        <f>'[1]Markat'!U14/'[1]Markat'!U$33*100</f>
        <v>0.5189979900549168</v>
      </c>
      <c r="K12" s="4">
        <f>'[1]Markat'!V14/'[1]Markat'!V$33*100</f>
        <v>0.33503377339835994</v>
      </c>
      <c r="L12" s="4">
        <f>'[1]Markat'!W14/'[1]Markat'!W$33*100</f>
        <v>0.4653877400783543</v>
      </c>
      <c r="M12" s="4">
        <f>'[1]Markat'!X14/'[1]Markat'!X$33*100</f>
        <v>0.302431718521223</v>
      </c>
    </row>
    <row r="13" spans="1:13" ht="12.75">
      <c r="A13" s="4" t="str">
        <f>'[1]Markat'!B15</f>
        <v>Edel Records Finland Oy                 </v>
      </c>
      <c r="B13" s="4">
        <f>'[1]Markat'!E15/'[1]Markat'!E$33*100</f>
        <v>19.043015326707657</v>
      </c>
      <c r="C13" s="4">
        <f>'[1]Markat'!F15/'[1]Markat'!F$33*100</f>
        <v>16.46573053216425</v>
      </c>
      <c r="D13" s="4">
        <f>'[1]Markat'!G15/'[1]Markat'!G$33*100</f>
        <v>17.439999601367642</v>
      </c>
      <c r="E13" s="4">
        <f>'[1]Markat'!H15/'[1]Markat'!H$33*100</f>
        <v>14.191358318410604</v>
      </c>
      <c r="F13" s="4">
        <f>'[1]Markat'!M15/'[1]Markat'!M$33*100</f>
        <v>6.730448677418983</v>
      </c>
      <c r="G13" s="4">
        <f>'[1]Markat'!N15/'[1]Markat'!N$33*100</f>
        <v>9.655561266770867</v>
      </c>
      <c r="H13" s="4">
        <f>'[1]Markat'!O15/'[1]Markat'!O$33*100</f>
        <v>7.431990444708392</v>
      </c>
      <c r="I13" s="4">
        <f>'[1]Markat'!P15/'[1]Markat'!P$33*100</f>
        <v>10.338185357553094</v>
      </c>
      <c r="J13" s="4">
        <f>'[1]Markat'!U15/'[1]Markat'!U$33*100</f>
        <v>13.220790904556825</v>
      </c>
      <c r="K13" s="4">
        <f>'[1]Markat'!V15/'[1]Markat'!V$33*100</f>
        <v>12.438102873854488</v>
      </c>
      <c r="L13" s="4">
        <f>'[1]Markat'!W15/'[1]Markat'!W$33*100</f>
        <v>13.165175534656997</v>
      </c>
      <c r="M13" s="4">
        <f>'[1]Markat'!X15/'[1]Markat'!X$33*100</f>
        <v>12.193620976785603</v>
      </c>
    </row>
    <row r="14" spans="1:13" ht="12.75">
      <c r="A14" s="4" t="s">
        <v>13</v>
      </c>
      <c r="B14" s="4">
        <f>'[1]Markat'!E16/'[1]Markat'!E$33*100</f>
        <v>0</v>
      </c>
      <c r="C14" s="4">
        <f>'[1]Markat'!F16/'[1]Markat'!F$33*100</f>
        <v>0</v>
      </c>
      <c r="D14" s="4">
        <f>'[1]Markat'!G16/'[1]Markat'!G$33*100</f>
        <v>0</v>
      </c>
      <c r="E14" s="4">
        <f>'[1]Markat'!H16/'[1]Markat'!H$33*100</f>
        <v>0</v>
      </c>
      <c r="F14" s="4">
        <f>'[1]Markat'!M16/'[1]Markat'!M$33*100</f>
        <v>0</v>
      </c>
      <c r="G14" s="4">
        <f>'[1]Markat'!N16/'[1]Markat'!N$33*100</f>
        <v>0</v>
      </c>
      <c r="H14" s="4">
        <f>'[1]Markat'!O16/'[1]Markat'!O$33*100</f>
        <v>0</v>
      </c>
      <c r="I14" s="4">
        <f>'[1]Markat'!P16/'[1]Markat'!P$33*100</f>
        <v>0</v>
      </c>
      <c r="J14" s="4">
        <f>'[1]Markat'!U16/'[1]Markat'!U$33*100</f>
        <v>0</v>
      </c>
      <c r="K14" s="4">
        <f>'[1]Markat'!V16/'[1]Markat'!V$33*100</f>
        <v>0</v>
      </c>
      <c r="L14" s="4">
        <f>'[1]Markat'!W16/'[1]Markat'!W$33*100</f>
        <v>0</v>
      </c>
      <c r="M14" s="4">
        <f>'[1]Markat'!X16/'[1]Markat'!X$33*100</f>
        <v>0</v>
      </c>
    </row>
    <row r="15" spans="1:13" ht="12.75">
      <c r="A15" s="4" t="str">
        <f>'[1]Markat'!B17</f>
        <v>Music Network Finland Oy                </v>
      </c>
      <c r="B15" s="4">
        <f>'[1]Markat'!E17/'[1]Markat'!E$33*100</f>
        <v>0.13663843665003803</v>
      </c>
      <c r="C15" s="4">
        <f>'[1]Markat'!F17/'[1]Markat'!F$33*100</f>
        <v>0.23991981627193015</v>
      </c>
      <c r="D15" s="4">
        <f>'[1]Markat'!G17/'[1]Markat'!G$33*100</f>
        <v>0.18395222391179594</v>
      </c>
      <c r="E15" s="4">
        <f>'[1]Markat'!H17/'[1]Markat'!H$33*100</f>
        <v>0.2846672492623743</v>
      </c>
      <c r="F15" s="4">
        <f>'[1]Markat'!M17/'[1]Markat'!M$33*100</f>
        <v>0.6394486659232776</v>
      </c>
      <c r="G15" s="4">
        <f>'[1]Markat'!N17/'[1]Markat'!N$33*100</f>
        <v>1.4543318402584733</v>
      </c>
      <c r="H15" s="4">
        <f>'[1]Markat'!O17/'[1]Markat'!O$33*100</f>
        <v>0.861189773444169</v>
      </c>
      <c r="I15" s="4">
        <f>'[1]Markat'!P17/'[1]Markat'!P$33*100</f>
        <v>1.724704004725433</v>
      </c>
      <c r="J15" s="4">
        <f>'[1]Markat'!U17/'[1]Markat'!U$33*100</f>
        <v>0.37440153511424346</v>
      </c>
      <c r="K15" s="4">
        <f>'[1]Markat'!V17/'[1]Markat'!V$33*100</f>
        <v>0.5224283613462832</v>
      </c>
      <c r="L15" s="4">
        <f>'[1]Markat'!W17/'[1]Markat'!W$33*100</f>
        <v>0.8284857562067798</v>
      </c>
      <c r="M15" s="4">
        <f>'[1]Markat'!X17/'[1]Markat'!X$33*100</f>
        <v>1.0312766615377162</v>
      </c>
    </row>
    <row r="16" spans="1:13" ht="12.75">
      <c r="A16" s="4" t="str">
        <f>'[1]Markat'!B18</f>
        <v>Oy Fg-Naxos Ab                          </v>
      </c>
      <c r="B16" s="4">
        <f>'[1]Markat'!E18/'[1]Markat'!E$33*100</f>
        <v>2.5724119262152443</v>
      </c>
      <c r="C16" s="4">
        <f>'[1]Markat'!F18/'[1]Markat'!F$33*100</f>
        <v>1.9137354094815677</v>
      </c>
      <c r="D16" s="4">
        <f>'[1]Markat'!G18/'[1]Markat'!G$33*100</f>
        <v>2.2859489567874216</v>
      </c>
      <c r="E16" s="4">
        <f>'[1]Markat'!H18/'[1]Markat'!H$33*100</f>
        <v>1.582439807147668</v>
      </c>
      <c r="F16" s="4">
        <f>'[1]Markat'!M18/'[1]Markat'!M$33*100</f>
        <v>2.9819862281437883</v>
      </c>
      <c r="G16" s="4">
        <f>'[1]Markat'!N18/'[1]Markat'!N$33*100</f>
        <v>2.927440757796683</v>
      </c>
      <c r="H16" s="4">
        <f>'[1]Markat'!O18/'[1]Markat'!O$33*100</f>
        <v>2.9753894720568397</v>
      </c>
      <c r="I16" s="4">
        <f>'[1]Markat'!P18/'[1]Markat'!P$33*100</f>
        <v>2.53002529069569</v>
      </c>
      <c r="J16" s="4">
        <f>'[1]Markat'!U18/'[1]Markat'!U$33*100</f>
        <v>2.7660866953594594</v>
      </c>
      <c r="K16" s="4">
        <f>'[1]Markat'!V18/'[1]Markat'!V$33*100</f>
        <v>2.6305240069457714</v>
      </c>
      <c r="L16" s="4">
        <f>'[1]Markat'!W18/'[1]Markat'!W$33*100</f>
        <v>2.4050286685762106</v>
      </c>
      <c r="M16" s="4">
        <f>'[1]Markat'!X18/'[1]Markat'!X$33*100</f>
        <v>2.0737302122491252</v>
      </c>
    </row>
    <row r="17" spans="1:13" ht="12.75">
      <c r="A17" s="4" t="str">
        <f>'[1]Markat'!B19</f>
        <v>Ondine Oy                               </v>
      </c>
      <c r="B17" s="4">
        <f>'[1]Markat'!E19/'[1]Markat'!E$33*100</f>
        <v>1.138997383245034</v>
      </c>
      <c r="C17" s="4">
        <f>'[1]Markat'!F19/'[1]Markat'!F$33*100</f>
        <v>1.7954525724297405</v>
      </c>
      <c r="D17" s="4">
        <f>'[1]Markat'!G19/'[1]Markat'!G$33*100</f>
        <v>1.2257114549499757</v>
      </c>
      <c r="E17" s="4">
        <f>'[1]Markat'!H19/'[1]Markat'!H$33*100</f>
        <v>1.5046830095207588</v>
      </c>
      <c r="F17" s="4">
        <f>'[1]Markat'!M19/'[1]Markat'!M$33*100</f>
        <v>0</v>
      </c>
      <c r="G17" s="4">
        <f>'[1]Markat'!N19/'[1]Markat'!N$33*100</f>
        <v>0</v>
      </c>
      <c r="H17" s="4">
        <f>'[1]Markat'!O19/'[1]Markat'!O$33*100</f>
        <v>0</v>
      </c>
      <c r="I17" s="4">
        <f>'[1]Markat'!P19/'[1]Markat'!P$33*100</f>
        <v>0</v>
      </c>
      <c r="J17" s="4">
        <f>'[1]Markat'!U19/'[1]Markat'!U$33*100</f>
        <v>0.6004014454209537</v>
      </c>
      <c r="K17" s="4">
        <f>'[1]Markat'!V19/'[1]Markat'!V$33*100</f>
        <v>0.6131138824037686</v>
      </c>
      <c r="L17" s="4">
        <f>'[1]Markat'!W19/'[1]Markat'!W$33*100</f>
        <v>0.9252847792687403</v>
      </c>
      <c r="M17" s="4">
        <f>'[1]Markat'!X19/'[1]Markat'!X$33*100</f>
        <v>0.7245567432035199</v>
      </c>
    </row>
    <row r="18" spans="1:13" ht="12.75">
      <c r="A18" s="4" t="str">
        <f>'[1]Markat'!B20</f>
        <v>Universal Music Oy                      </v>
      </c>
      <c r="B18" s="4">
        <f>'[1]Markat'!E20/'[1]Markat'!E$33*100</f>
        <v>6.068551245858953</v>
      </c>
      <c r="C18" s="4">
        <f>'[1]Markat'!F20/'[1]Markat'!F$33*100</f>
        <v>4.784683803044771</v>
      </c>
      <c r="D18" s="4">
        <f>'[1]Markat'!G20/'[1]Markat'!G$33*100</f>
        <v>6.440237950298849</v>
      </c>
      <c r="E18" s="4">
        <f>'[1]Markat'!H20/'[1]Markat'!H$33*100</f>
        <v>5.005657677439271</v>
      </c>
      <c r="F18" s="4">
        <f>'[1]Markat'!M20/'[1]Markat'!M$33*100</f>
        <v>30.226810286358045</v>
      </c>
      <c r="G18" s="4">
        <f>'[1]Markat'!N20/'[1]Markat'!N$33*100</f>
        <v>22.022049953319556</v>
      </c>
      <c r="H18" s="4">
        <f>'[1]Markat'!O20/'[1]Markat'!O$33*100</f>
        <v>31.233651649110673</v>
      </c>
      <c r="I18" s="4">
        <f>'[1]Markat'!P20/'[1]Markat'!P$33*100</f>
        <v>22.661296899976538</v>
      </c>
      <c r="J18" s="4">
        <f>'[1]Markat'!U20/'[1]Markat'!U$33*100</f>
        <v>17.492229979030796</v>
      </c>
      <c r="K18" s="4">
        <f>'[1]Markat'!V20/'[1]Markat'!V$33*100</f>
        <v>18.831722900275004</v>
      </c>
      <c r="L18" s="4">
        <f>'[1]Markat'!W20/'[1]Markat'!W$33*100</f>
        <v>13.13878966650093</v>
      </c>
      <c r="M18" s="4">
        <f>'[1]Markat'!X20/'[1]Markat'!X$33*100</f>
        <v>14.159497934138319</v>
      </c>
    </row>
    <row r="19" spans="1:13" ht="12.75">
      <c r="A19" s="4" t="str">
        <f>'[1]Markat'!B22</f>
        <v>Siboney Oy                              </v>
      </c>
      <c r="B19" s="4">
        <f>'[1]Markat'!E22/'[1]Markat'!E$33*100</f>
        <v>1.4573907214767263</v>
      </c>
      <c r="C19" s="4">
        <f>'[1]Markat'!F22/'[1]Markat'!F$33*100</f>
        <v>2.6500189410381267</v>
      </c>
      <c r="D19" s="4">
        <f>'[1]Markat'!G22/'[1]Markat'!G$33*100</f>
        <v>1.3139919127460205</v>
      </c>
      <c r="E19" s="4">
        <f>'[1]Markat'!H22/'[1]Markat'!H$33*100</f>
        <v>2.396433554882179</v>
      </c>
      <c r="F19" s="4">
        <f>'[1]Markat'!M22/'[1]Markat'!M$33*100</f>
        <v>0</v>
      </c>
      <c r="G19" s="4">
        <f>'[1]Markat'!N22/'[1]Markat'!N$33*100</f>
        <v>0</v>
      </c>
      <c r="H19" s="4">
        <f>'[1]Markat'!O22/'[1]Markat'!O$33*100</f>
        <v>0</v>
      </c>
      <c r="I19" s="4">
        <f>'[1]Markat'!P22/'[1]Markat'!P$33*100</f>
        <v>0</v>
      </c>
      <c r="J19" s="4">
        <f>'[1]Markat'!U22/'[1]Markat'!U$33*100</f>
        <v>0.7682366163342352</v>
      </c>
      <c r="K19" s="4">
        <f>'[1]Markat'!V22/'[1]Markat'!V$33*100</f>
        <v>0.6572727046136208</v>
      </c>
      <c r="L19" s="4">
        <f>'[1]Markat'!W22/'[1]Markat'!W$33*100</f>
        <v>1.365684746324535</v>
      </c>
      <c r="M19" s="4">
        <f>'[1]Markat'!X22/'[1]Markat'!X$33*100</f>
        <v>1.15396537399734</v>
      </c>
    </row>
    <row r="20" spans="1:13" ht="12.75">
      <c r="A20" s="4" t="str">
        <f>'[1]Markat'!B23</f>
        <v>Sony Music Ent. Finland Oy              </v>
      </c>
      <c r="B20" s="4">
        <f>'[1]Markat'!E23/'[1]Markat'!E$33*100</f>
        <v>8.568261211441536</v>
      </c>
      <c r="C20" s="4">
        <f>'[1]Markat'!F23/'[1]Markat'!F$33*100</f>
        <v>5.580799311808948</v>
      </c>
      <c r="D20" s="4">
        <f>'[1]Markat'!G23/'[1]Markat'!G$33*100</f>
        <v>7.33844800795936</v>
      </c>
      <c r="E20" s="4">
        <f>'[1]Markat'!H23/'[1]Markat'!H$33*100</f>
        <v>4.130688673774643</v>
      </c>
      <c r="F20" s="4">
        <f>'[1]Markat'!M23/'[1]Markat'!M$33*100</f>
        <v>17.859729391072435</v>
      </c>
      <c r="G20" s="4">
        <f>'[1]Markat'!N23/'[1]Markat'!N$33*100</f>
        <v>18.54063296583411</v>
      </c>
      <c r="H20" s="4">
        <f>'[1]Markat'!O23/'[1]Markat'!O$33*100</f>
        <v>16.587898126760553</v>
      </c>
      <c r="I20" s="4">
        <f>'[1]Markat'!P23/'[1]Markat'!P$33*100</f>
        <v>17.733531136586645</v>
      </c>
      <c r="J20" s="4">
        <f>'[1]Markat'!U23/'[1]Markat'!U$33*100</f>
        <v>12.961903454686544</v>
      </c>
      <c r="K20" s="4">
        <f>'[1]Markat'!V23/'[1]Markat'!V$33*100</f>
        <v>11.961224981513945</v>
      </c>
      <c r="L20" s="4">
        <f>'[1]Markat'!W23/'[1]Markat'!W$33*100</f>
        <v>11.861794991463993</v>
      </c>
      <c r="M20" s="4">
        <f>'[1]Markat'!X23/'[1]Markat'!X$33*100</f>
        <v>11.18329353118911</v>
      </c>
    </row>
    <row r="21" spans="1:13" ht="12.75">
      <c r="A21" s="4" t="s">
        <v>14</v>
      </c>
      <c r="B21" s="4">
        <f>'[1]Markat'!E24/'[1]Markat'!E$33*100</f>
        <v>3.5827629323124124</v>
      </c>
      <c r="C21" s="4">
        <f>'[1]Markat'!F24/'[1]Markat'!F$33*100</f>
        <v>6.936809934574498</v>
      </c>
      <c r="D21" s="4">
        <f>'[1]Markat'!G24/'[1]Markat'!G$33*100</f>
        <v>3.6417142188009968</v>
      </c>
      <c r="E21" s="4">
        <f>'[1]Markat'!H24/'[1]Markat'!H$33*100</f>
        <v>8.08238971010641</v>
      </c>
      <c r="F21" s="4">
        <f>'[1]Markat'!M24/'[1]Markat'!M$33*100</f>
        <v>1.0840451091517318</v>
      </c>
      <c r="G21" s="4">
        <f>'[1]Markat'!N24/'[1]Markat'!N$33*100</f>
        <v>1.986803595967649</v>
      </c>
      <c r="H21" s="4">
        <f>'[1]Markat'!O24/'[1]Markat'!O$33*100</f>
        <v>1.3907371189332918</v>
      </c>
      <c r="I21" s="4">
        <f>'[1]Markat'!P24/'[1]Markat'!P$33*100</f>
        <v>2.7341113961908383</v>
      </c>
      <c r="J21" s="4">
        <f>'[1]Markat'!U24/'[1]Markat'!U$33*100</f>
        <v>2.4011980849123655</v>
      </c>
      <c r="K21" s="4">
        <f>'[1]Markat'!V24/'[1]Markat'!V$33*100</f>
        <v>2.5166997615506683</v>
      </c>
      <c r="L21" s="4">
        <f>'[1]Markat'!W24/'[1]Markat'!W$33*100</f>
        <v>4.537784664879139</v>
      </c>
      <c r="M21" s="4">
        <f>'[1]Markat'!X24/'[1]Markat'!X$33*100</f>
        <v>5.309491786849272</v>
      </c>
    </row>
    <row r="22" spans="1:13" ht="12.75">
      <c r="A22" s="4" t="str">
        <f>'[1]Markat'!B25</f>
        <v>Warner                                  </v>
      </c>
      <c r="B22" s="4">
        <f>'[1]Markat'!E25/'[1]Markat'!E$33*100</f>
        <v>24.528404037279092</v>
      </c>
      <c r="C22" s="4">
        <f>'[1]Markat'!F25/'[1]Markat'!F$33*100</f>
        <v>19.094095525968953</v>
      </c>
      <c r="D22" s="4">
        <f>'[1]Markat'!G25/'[1]Markat'!G$33*100</f>
        <v>29.165811960133443</v>
      </c>
      <c r="E22" s="4">
        <f>'[1]Markat'!H25/'[1]Markat'!H$33*100</f>
        <v>20.131621755346167</v>
      </c>
      <c r="F22" s="4">
        <f>'[1]Markat'!M25/'[1]Markat'!M$33*100</f>
        <v>10.737851912310752</v>
      </c>
      <c r="G22" s="4">
        <f>'[1]Markat'!N25/'[1]Markat'!N$33*100</f>
        <v>12.824114382821596</v>
      </c>
      <c r="H22" s="4">
        <f>'[1]Markat'!O25/'[1]Markat'!O$33*100</f>
        <v>9.674608075950273</v>
      </c>
      <c r="I22" s="4">
        <f>'[1]Markat'!P25/'[1]Markat'!P$33*100</f>
        <v>12.980497169303225</v>
      </c>
      <c r="J22" s="4">
        <f>'[1]Markat'!U25/'[1]Markat'!U$33*100</f>
        <v>18.007286900295036</v>
      </c>
      <c r="K22" s="4">
        <f>'[1]Markat'!V25/'[1]Markat'!V$33*100</f>
        <v>19.424315185151336</v>
      </c>
      <c r="L22" s="4">
        <f>'[1]Markat'!W25/'[1]Markat'!W$33*100</f>
        <v>16.055343214561336</v>
      </c>
      <c r="M22" s="4">
        <f>'[1]Markat'!X25/'[1]Markat'!X$33*100</f>
        <v>16.42401019332293</v>
      </c>
    </row>
    <row r="23" spans="1:13" ht="30" customHeight="1">
      <c r="A23" s="4" t="str">
        <f>'[1]Markat'!B33</f>
        <v>YHTEENSÄ</v>
      </c>
      <c r="B23" s="4">
        <f>SUM(B7:B22)</f>
        <v>100.00552741147504</v>
      </c>
      <c r="C23" s="4">
        <f>SUM(C7:C22)</f>
        <v>100.00088991310798</v>
      </c>
      <c r="D23" s="4">
        <f>SUM(D7:D22)</f>
        <v>100.00204928590826</v>
      </c>
      <c r="E23" s="4">
        <f>SUM(E7:E22)</f>
        <v>100.00049350808109</v>
      </c>
      <c r="F23" s="4">
        <f>SUM(F7:F22)</f>
        <v>99.99856303670578</v>
      </c>
      <c r="G23" s="4">
        <f>SUM(G7:G22)</f>
        <v>99.99779710266549</v>
      </c>
      <c r="H23" s="4">
        <f>SUM(H7:H22)</f>
        <v>99.9978804807236</v>
      </c>
      <c r="I23" s="4">
        <f>SUM(I7:I22)</f>
        <v>99.99679509865672</v>
      </c>
      <c r="J23" s="4">
        <f>SUM(J7:J22)</f>
        <v>100.00516963583166</v>
      </c>
      <c r="K23" s="4">
        <f>SUM(K7:K22)</f>
        <v>99.99906232085144</v>
      </c>
      <c r="L23" s="4">
        <f>SUM(L7:L22)</f>
        <v>100.00380499470758</v>
      </c>
      <c r="M23" s="4">
        <f>SUM(M7:M22)</f>
        <v>99.99974811017432</v>
      </c>
    </row>
    <row r="24" spans="1:13" ht="12.75">
      <c r="A24" s="4" t="str">
        <f>'[1]Markat'!B34</f>
        <v>Edellinen vuosi</v>
      </c>
      <c r="B24" s="21">
        <f>'[1]Markat'!E35</f>
        <v>153.5533597776775</v>
      </c>
      <c r="C24" s="21">
        <f>'[1]Markat'!F35</f>
        <v>109.87861746616399</v>
      </c>
      <c r="D24" s="21">
        <f>'[1]Markat'!G35</f>
        <v>152.67284652671324</v>
      </c>
      <c r="E24" s="21">
        <f>'[1]Markat'!H35</f>
        <v>115.97865225010383</v>
      </c>
      <c r="F24" s="21">
        <f>'[1]Markat'!M35</f>
        <v>134.873985410061</v>
      </c>
      <c r="G24" s="21">
        <f>'[1]Markat'!N35</f>
        <v>113.31787226910335</v>
      </c>
      <c r="H24" s="21">
        <f>'[1]Markat'!O35</f>
        <v>113.05457070661984</v>
      </c>
      <c r="I24" s="21">
        <f>'[1]Markat'!P35</f>
        <v>104.7148128179882</v>
      </c>
      <c r="J24" s="21">
        <f>'[1]Markat'!U35</f>
        <v>144.1152622837804</v>
      </c>
      <c r="K24" s="21">
        <f>'[1]Markat'!V35</f>
        <v>129.91845083573054</v>
      </c>
      <c r="L24" s="21">
        <f>'[1]Markat'!W35</f>
        <v>111.51899516439305</v>
      </c>
      <c r="M24" s="21">
        <f>'[1]Markat'!X35</f>
        <v>109.85222779700796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ÄKT 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 Wolff</dc:creator>
  <cp:keywords/>
  <dc:description/>
  <cp:lastModifiedBy>Kati Wolff</cp:lastModifiedBy>
  <cp:lastPrinted>2003-07-14T09:16:19Z</cp:lastPrinted>
  <dcterms:created xsi:type="dcterms:W3CDTF">2003-07-14T08:50:57Z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