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ul1" sheetId="1" r:id="rId1"/>
    <sheet name="Taul2" sheetId="2" r:id="rId2"/>
    <sheet name="Taul3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<sst xmlns="http://schemas.openxmlformats.org/spreadsheetml/2006/main" count="32" uniqueCount="15">
  <si>
    <t>Suomen ääni- ja kuvatallennetuottajat ÄKT ry</t>
  </si>
  <si>
    <t>Yhtiökohtaiset markkinaosuudet prosentteina</t>
  </si>
  <si>
    <t>Kokonaismyynti</t>
  </si>
  <si>
    <t>Yhtiö</t>
  </si>
  <si>
    <t>Kotimaiset</t>
  </si>
  <si>
    <t>Ulkolaiset</t>
  </si>
  <si>
    <t>Yhteensä</t>
  </si>
  <si>
    <t>kuukausi</t>
  </si>
  <si>
    <t>vuosi</t>
  </si>
  <si>
    <t>vuoden alusta</t>
  </si>
  <si>
    <t>kpl</t>
  </si>
  <si>
    <t>euro</t>
  </si>
  <si>
    <t>Bonnier Amigo Music Finland</t>
  </si>
  <si>
    <t>Musicmakers Oy</t>
  </si>
  <si>
    <t>Spin-Farm Oy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</si>
</sst>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6">
    <font>
      <sz val="10"/>
      <name val="Arial"/>
      <family val="0"/>
    </font>
    <font>
      <sz val="12"/>
      <color indexed="1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64" fontId="5" fillId="2" borderId="1" xfId="0" applyNumberFormat="1" applyFont="1" applyFill="1" applyBorder="1" applyAlignment="1">
      <alignment horizontal="centerContinuous"/>
    </xf>
    <xf numFmtId="164" fontId="5" fillId="2" borderId="0" xfId="0" applyNumberFormat="1" applyFont="1" applyFill="1" applyAlignment="1">
      <alignment horizontal="centerContinuous"/>
    </xf>
    <xf numFmtId="2" fontId="5" fillId="2" borderId="0" xfId="0" applyNumberFormat="1" applyFont="1" applyFill="1" applyAlignment="1">
      <alignment horizontal="centerContinuous"/>
    </xf>
    <xf numFmtId="164" fontId="5" fillId="3" borderId="1" xfId="0" applyNumberFormat="1" applyFont="1" applyFill="1" applyBorder="1" applyAlignment="1">
      <alignment horizontal="centerContinuous"/>
    </xf>
    <xf numFmtId="164" fontId="5" fillId="3" borderId="0" xfId="0" applyNumberFormat="1" applyFont="1" applyFill="1" applyAlignment="1">
      <alignment horizontal="centerContinuous"/>
    </xf>
    <xf numFmtId="2" fontId="5" fillId="3" borderId="0" xfId="0" applyNumberFormat="1" applyFont="1" applyFill="1" applyAlignment="1">
      <alignment horizontal="centerContinuous"/>
    </xf>
    <xf numFmtId="2" fontId="5" fillId="2" borderId="2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Continuous"/>
    </xf>
    <xf numFmtId="3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Y03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at"/>
      <sheetName val="Prosentit"/>
      <sheetName val="VA Prosentit"/>
    </sheetNames>
    <sheetDataSet>
      <sheetData sheetId="0">
        <row r="3">
          <cell r="B3" t="str">
            <v>2003 Maaliskuu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E9">
            <v>15</v>
          </cell>
          <cell r="F9">
            <v>73</v>
          </cell>
          <cell r="G9">
            <v>121</v>
          </cell>
          <cell r="H9">
            <v>307</v>
          </cell>
          <cell r="M9">
            <v>17064</v>
          </cell>
          <cell r="N9">
            <v>38542</v>
          </cell>
          <cell r="O9">
            <v>169590</v>
          </cell>
          <cell r="P9">
            <v>373341</v>
          </cell>
          <cell r="U9">
            <v>17079</v>
          </cell>
          <cell r="V9">
            <v>169711</v>
          </cell>
          <cell r="W9">
            <v>38615</v>
          </cell>
          <cell r="X9">
            <v>373648</v>
          </cell>
        </row>
        <row r="10">
          <cell r="B10" t="str">
            <v>BMG Finland Oy                          </v>
          </cell>
          <cell r="E10">
            <v>39471</v>
          </cell>
          <cell r="F10">
            <v>112830</v>
          </cell>
          <cell r="G10">
            <v>260973</v>
          </cell>
          <cell r="H10">
            <v>717323</v>
          </cell>
          <cell r="M10">
            <v>24980</v>
          </cell>
          <cell r="N10">
            <v>89289</v>
          </cell>
          <cell r="O10">
            <v>170676</v>
          </cell>
          <cell r="P10">
            <v>606175</v>
          </cell>
          <cell r="U10">
            <v>64451</v>
          </cell>
          <cell r="V10">
            <v>431649</v>
          </cell>
          <cell r="W10">
            <v>202119</v>
          </cell>
          <cell r="X10">
            <v>1323498</v>
          </cell>
        </row>
        <row r="11">
          <cell r="B11" t="str">
            <v>Oy Emi Finland Ab                       </v>
          </cell>
          <cell r="N11">
            <v>236174</v>
          </cell>
        </row>
        <row r="12">
          <cell r="B12" t="str">
            <v>Oy Ensio Music Ltd Oy                   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Johanna Kustannus Oy                    </v>
          </cell>
          <cell r="E13">
            <v>12992</v>
          </cell>
          <cell r="F13">
            <v>29883</v>
          </cell>
          <cell r="G13">
            <v>93085</v>
          </cell>
          <cell r="H13">
            <v>201912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U13">
            <v>12992</v>
          </cell>
          <cell r="V13">
            <v>93085</v>
          </cell>
          <cell r="W13">
            <v>29883</v>
          </cell>
          <cell r="X13">
            <v>201912</v>
          </cell>
        </row>
        <row r="14">
          <cell r="B14" t="str">
            <v>Kirjalito Oy                            </v>
          </cell>
          <cell r="E14">
            <v>1797</v>
          </cell>
          <cell r="F14">
            <v>5965</v>
          </cell>
          <cell r="G14">
            <v>8331</v>
          </cell>
          <cell r="H14">
            <v>26667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U14">
            <v>1797</v>
          </cell>
          <cell r="V14">
            <v>8331</v>
          </cell>
          <cell r="W14">
            <v>5965</v>
          </cell>
          <cell r="X14">
            <v>26667</v>
          </cell>
        </row>
        <row r="15">
          <cell r="B15" t="str">
            <v>Edel Records Finland Oy                 </v>
          </cell>
          <cell r="E15">
            <v>37597</v>
          </cell>
          <cell r="F15">
            <v>139120</v>
          </cell>
          <cell r="G15">
            <v>213341</v>
          </cell>
          <cell r="H15">
            <v>770800</v>
          </cell>
          <cell r="M15">
            <v>28214</v>
          </cell>
          <cell r="N15">
            <v>112292</v>
          </cell>
          <cell r="O15">
            <v>234933</v>
          </cell>
          <cell r="P15">
            <v>863067</v>
          </cell>
          <cell r="U15">
            <v>65811</v>
          </cell>
          <cell r="V15">
            <v>448274</v>
          </cell>
          <cell r="W15">
            <v>251412</v>
          </cell>
          <cell r="X15">
            <v>1633867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Music Network Finland Oy                </v>
          </cell>
          <cell r="E17">
            <v>541</v>
          </cell>
          <cell r="F17">
            <v>2834</v>
          </cell>
          <cell r="G17">
            <v>3329</v>
          </cell>
          <cell r="H17">
            <v>22180</v>
          </cell>
          <cell r="M17">
            <v>5806</v>
          </cell>
          <cell r="N17">
            <v>18421</v>
          </cell>
          <cell r="O17">
            <v>55958</v>
          </cell>
          <cell r="P17">
            <v>154007</v>
          </cell>
          <cell r="U17">
            <v>6347</v>
          </cell>
          <cell r="V17">
            <v>59287</v>
          </cell>
          <cell r="W17">
            <v>21255</v>
          </cell>
          <cell r="X17">
            <v>176187</v>
          </cell>
        </row>
        <row r="18">
          <cell r="B18" t="str">
            <v>Oy Fg-Naxos Ab                          </v>
          </cell>
          <cell r="E18">
            <v>7061</v>
          </cell>
          <cell r="F18">
            <v>15654</v>
          </cell>
          <cell r="G18">
            <v>39752</v>
          </cell>
          <cell r="H18">
            <v>95415</v>
          </cell>
          <cell r="M18">
            <v>11357</v>
          </cell>
          <cell r="N18">
            <v>29243</v>
          </cell>
          <cell r="O18">
            <v>67451</v>
          </cell>
          <cell r="P18">
            <v>173315</v>
          </cell>
          <cell r="U18">
            <v>18418</v>
          </cell>
          <cell r="V18">
            <v>107203</v>
          </cell>
          <cell r="W18">
            <v>44897</v>
          </cell>
          <cell r="X18">
            <v>268730</v>
          </cell>
        </row>
        <row r="19">
          <cell r="B19" t="str">
            <v>Ondine Oy                               </v>
          </cell>
          <cell r="E19">
            <v>7213</v>
          </cell>
          <cell r="F19">
            <v>23447</v>
          </cell>
          <cell r="G19">
            <v>28534</v>
          </cell>
          <cell r="H19">
            <v>104590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U19">
            <v>7213</v>
          </cell>
          <cell r="V19">
            <v>28534</v>
          </cell>
          <cell r="W19">
            <v>23447</v>
          </cell>
          <cell r="X19">
            <v>104590</v>
          </cell>
        </row>
        <row r="20">
          <cell r="B20" t="str">
            <v>Universal Music Oy                      </v>
          </cell>
          <cell r="E20">
            <v>9396</v>
          </cell>
          <cell r="F20">
            <v>33273</v>
          </cell>
          <cell r="G20">
            <v>51153</v>
          </cell>
          <cell r="H20">
            <v>225269</v>
          </cell>
          <cell r="M20">
            <v>72512</v>
          </cell>
          <cell r="N20">
            <v>215074</v>
          </cell>
          <cell r="O20">
            <v>528884</v>
          </cell>
          <cell r="P20">
            <v>1689064</v>
          </cell>
          <cell r="U20">
            <v>81908</v>
          </cell>
          <cell r="V20">
            <v>580037</v>
          </cell>
          <cell r="W20">
            <v>248347</v>
          </cell>
          <cell r="X20">
            <v>1914333</v>
          </cell>
        </row>
        <row r="22">
          <cell r="B22" t="str">
            <v>Siboney Oy                              </v>
          </cell>
          <cell r="E22">
            <v>11152</v>
          </cell>
          <cell r="F22">
            <v>25306</v>
          </cell>
          <cell r="G22">
            <v>63307</v>
          </cell>
          <cell r="H22">
            <v>148797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U22">
            <v>11152</v>
          </cell>
          <cell r="V22">
            <v>63307</v>
          </cell>
          <cell r="W22">
            <v>25306</v>
          </cell>
          <cell r="X22">
            <v>148797</v>
          </cell>
        </row>
        <row r="23">
          <cell r="B23" t="str">
            <v>Sony Music Ent. Finland Oy              </v>
          </cell>
          <cell r="E23">
            <v>24362</v>
          </cell>
          <cell r="F23">
            <v>49823</v>
          </cell>
          <cell r="G23">
            <v>88346</v>
          </cell>
          <cell r="H23">
            <v>209623</v>
          </cell>
          <cell r="M23">
            <v>69987</v>
          </cell>
          <cell r="N23">
            <v>182664</v>
          </cell>
          <cell r="O23">
            <v>516237</v>
          </cell>
          <cell r="P23">
            <v>1221771</v>
          </cell>
          <cell r="U23">
            <v>94349</v>
          </cell>
          <cell r="V23">
            <v>604583</v>
          </cell>
          <cell r="W23">
            <v>232487</v>
          </cell>
          <cell r="X23">
            <v>1431394</v>
          </cell>
        </row>
        <row r="24">
          <cell r="E24">
            <v>30689</v>
          </cell>
          <cell r="F24">
            <v>84335</v>
          </cell>
          <cell r="G24">
            <v>252741</v>
          </cell>
          <cell r="H24">
            <v>650604</v>
          </cell>
          <cell r="M24">
            <v>5994</v>
          </cell>
          <cell r="N24">
            <v>23919</v>
          </cell>
          <cell r="O24">
            <v>59124</v>
          </cell>
          <cell r="P24">
            <v>238555</v>
          </cell>
          <cell r="U24">
            <v>36683</v>
          </cell>
          <cell r="V24">
            <v>311865</v>
          </cell>
          <cell r="W24">
            <v>108254</v>
          </cell>
          <cell r="X24">
            <v>889159</v>
          </cell>
        </row>
        <row r="25">
          <cell r="B25" t="str">
            <v>Warner                                  </v>
          </cell>
          <cell r="E25">
            <v>51049</v>
          </cell>
          <cell r="F25">
            <v>159857</v>
          </cell>
          <cell r="G25">
            <v>413226</v>
          </cell>
          <cell r="H25">
            <v>984915</v>
          </cell>
          <cell r="M25">
            <v>55322</v>
          </cell>
          <cell r="N25">
            <v>126626</v>
          </cell>
          <cell r="O25">
            <v>442376</v>
          </cell>
          <cell r="P25">
            <v>983160</v>
          </cell>
          <cell r="U25">
            <v>106371</v>
          </cell>
          <cell r="V25">
            <v>855602</v>
          </cell>
          <cell r="W25">
            <v>286483</v>
          </cell>
          <cell r="X25">
            <v>1968075</v>
          </cell>
        </row>
        <row r="33">
          <cell r="B33" t="str">
            <v>YHTEENSÄ</v>
          </cell>
          <cell r="E33">
            <v>338765</v>
          </cell>
          <cell r="F33">
            <v>951268</v>
          </cell>
          <cell r="G33">
            <v>2219437</v>
          </cell>
          <cell r="H33">
            <v>6011912</v>
          </cell>
          <cell r="M33">
            <v>392622</v>
          </cell>
          <cell r="N33">
            <v>1072272</v>
          </cell>
          <cell r="O33">
            <v>2849453</v>
          </cell>
          <cell r="P33">
            <v>7799599</v>
          </cell>
          <cell r="U33">
            <v>731387</v>
          </cell>
          <cell r="V33">
            <v>5068890</v>
          </cell>
          <cell r="W33">
            <v>2023540</v>
          </cell>
          <cell r="X33">
            <v>13811511</v>
          </cell>
        </row>
        <row r="34">
          <cell r="B34" t="str">
            <v>Edellinen vuosi</v>
          </cell>
        </row>
        <row r="35">
          <cell r="E35">
            <v>99.20841777267563</v>
          </cell>
          <cell r="F35">
            <v>99.97467181077636</v>
          </cell>
          <cell r="G35">
            <v>108.46299252001943</v>
          </cell>
          <cell r="H35">
            <v>107.88368131354432</v>
          </cell>
          <cell r="M35">
            <v>119.79971440079089</v>
          </cell>
          <cell r="N35">
            <v>116.52065434961673</v>
          </cell>
          <cell r="O35">
            <v>115.60397429447752</v>
          </cell>
          <cell r="P35">
            <v>110.66681460837329</v>
          </cell>
          <cell r="U35">
            <v>109.2927375971309</v>
          </cell>
          <cell r="V35">
            <v>112.3647835938979</v>
          </cell>
          <cell r="W35">
            <v>108.10946541500445</v>
          </cell>
          <cell r="X35">
            <v>109.43791199143482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2.421875" style="0" customWidth="1"/>
  </cols>
  <sheetData>
    <row r="1" spans="1:13" ht="15">
      <c r="A1" s="1" t="s">
        <v>0</v>
      </c>
      <c r="B1" s="3"/>
      <c r="C1" s="3"/>
      <c r="D1" s="3"/>
      <c r="E1" s="4"/>
      <c r="F1" s="3"/>
      <c r="G1" s="3"/>
      <c r="H1" s="3"/>
      <c r="I1" s="4"/>
      <c r="J1" s="5">
        <f ca="1">NOW()</f>
        <v>37726.45966400463</v>
      </c>
      <c r="K1" s="6"/>
      <c r="L1" s="3"/>
      <c r="M1" s="4"/>
    </row>
    <row r="2" spans="1:13" ht="18">
      <c r="A2" s="7" t="str">
        <f>'[1]Markat'!B3</f>
        <v>2003 Maaliskuu</v>
      </c>
      <c r="B2" s="3"/>
      <c r="C2" s="3"/>
      <c r="E2" s="4"/>
      <c r="F2" s="8" t="s">
        <v>1</v>
      </c>
      <c r="G2" s="3"/>
      <c r="H2" s="3"/>
      <c r="I2" s="4"/>
      <c r="J2" s="3"/>
      <c r="K2" s="3"/>
      <c r="L2" s="3"/>
      <c r="M2" s="4"/>
    </row>
    <row r="3" spans="1:13" ht="12.75">
      <c r="A3" s="2" t="s">
        <v>2</v>
      </c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</row>
    <row r="4" spans="1:13" ht="12.75">
      <c r="A4" s="9" t="s">
        <v>3</v>
      </c>
      <c r="B4" s="10" t="s">
        <v>4</v>
      </c>
      <c r="C4" s="11"/>
      <c r="D4" s="11"/>
      <c r="E4" s="12"/>
      <c r="F4" s="13" t="s">
        <v>5</v>
      </c>
      <c r="G4" s="14"/>
      <c r="H4" s="14"/>
      <c r="I4" s="15"/>
      <c r="J4" s="10" t="s">
        <v>6</v>
      </c>
      <c r="K4" s="11"/>
      <c r="L4" s="11"/>
      <c r="M4" s="16"/>
    </row>
    <row r="5" spans="1:13" ht="12.75">
      <c r="A5" s="17"/>
      <c r="B5" s="18" t="s">
        <v>7</v>
      </c>
      <c r="C5" s="18" t="s">
        <v>8</v>
      </c>
      <c r="D5" s="18" t="s">
        <v>7</v>
      </c>
      <c r="E5" s="19" t="s">
        <v>8</v>
      </c>
      <c r="F5" s="18" t="s">
        <v>7</v>
      </c>
      <c r="G5" s="18" t="s">
        <v>8</v>
      </c>
      <c r="H5" s="18" t="s">
        <v>7</v>
      </c>
      <c r="I5" s="19" t="s">
        <v>8</v>
      </c>
      <c r="J5" s="6" t="s">
        <v>7</v>
      </c>
      <c r="K5" s="6"/>
      <c r="L5" s="6" t="s">
        <v>9</v>
      </c>
      <c r="M5" s="20"/>
    </row>
    <row r="6" spans="1:13" ht="12.75">
      <c r="A6" s="17"/>
      <c r="B6" s="18" t="s">
        <v>10</v>
      </c>
      <c r="C6" s="18" t="s">
        <v>10</v>
      </c>
      <c r="D6" s="18" t="s">
        <v>11</v>
      </c>
      <c r="E6" s="19" t="s">
        <v>11</v>
      </c>
      <c r="F6" s="18" t="s">
        <v>10</v>
      </c>
      <c r="G6" s="18" t="s">
        <v>10</v>
      </c>
      <c r="H6" s="18" t="s">
        <v>11</v>
      </c>
      <c r="I6" s="19" t="s">
        <v>11</v>
      </c>
      <c r="J6" s="18" t="s">
        <v>10</v>
      </c>
      <c r="K6" s="18" t="s">
        <v>11</v>
      </c>
      <c r="L6" s="18" t="s">
        <v>10</v>
      </c>
      <c r="M6" s="19" t="s">
        <v>11</v>
      </c>
    </row>
    <row r="7" spans="1:13" ht="12.75">
      <c r="A7" s="2"/>
      <c r="B7" s="3"/>
      <c r="C7" s="3"/>
      <c r="D7" s="3"/>
      <c r="E7" s="4"/>
      <c r="F7" s="3"/>
      <c r="G7" s="3"/>
      <c r="H7" s="3"/>
      <c r="I7" s="4"/>
      <c r="J7" s="3"/>
      <c r="K7" s="3"/>
      <c r="L7" s="3"/>
      <c r="M7" s="4"/>
    </row>
    <row r="8" spans="1:13" ht="12.75">
      <c r="A8" s="4"/>
      <c r="B8" s="4">
        <f>'[1]Markat'!E8/'[1]Markat'!E$33*100</f>
        <v>0</v>
      </c>
      <c r="C8" s="4">
        <f>'[1]Markat'!F8/'[1]Markat'!F$33*100</f>
        <v>0</v>
      </c>
      <c r="D8" s="4">
        <f>'[1]Markat'!G8/'[1]Markat'!G$33*100</f>
        <v>0</v>
      </c>
      <c r="E8" s="4">
        <f>'[1]Markat'!H8/'[1]Markat'!H$33*100</f>
        <v>0</v>
      </c>
      <c r="F8" s="4">
        <f>'[1]Markat'!M8/'[1]Markat'!M$33*100</f>
        <v>0</v>
      </c>
      <c r="G8" s="4">
        <f>'[1]Markat'!N8/'[1]Markat'!N$33*100</f>
        <v>0</v>
      </c>
      <c r="H8" s="4">
        <f>'[1]Markat'!O8/'[1]Markat'!O$33*100</f>
        <v>0</v>
      </c>
      <c r="I8" s="4">
        <f>'[1]Markat'!P8/'[1]Markat'!P$33*100</f>
        <v>0</v>
      </c>
      <c r="J8" s="4">
        <f>'[1]Markat'!U8/'[1]Markat'!U$33*100</f>
        <v>0</v>
      </c>
      <c r="K8" s="4">
        <f>'[1]Markat'!V8/'[1]Markat'!V$33*100</f>
        <v>0</v>
      </c>
      <c r="L8" s="4">
        <f>'[1]Markat'!W8/'[1]Markat'!W$33*100</f>
        <v>0</v>
      </c>
      <c r="M8" s="4">
        <f>'[1]Markat'!X8/'[1]Markat'!X$33*100</f>
        <v>0</v>
      </c>
    </row>
    <row r="9" spans="1:13" ht="12.75">
      <c r="A9" s="4" t="s">
        <v>12</v>
      </c>
      <c r="B9" s="4">
        <f>'[1]Markat'!E9/'[1]Markat'!E$33*100</f>
        <v>0.004427848213363246</v>
      </c>
      <c r="C9" s="4">
        <f>'[1]Markat'!F9/'[1]Markat'!F$33*100</f>
        <v>0.007673967798769642</v>
      </c>
      <c r="D9" s="4">
        <f>'[1]Markat'!G9/'[1]Markat'!G$33*100</f>
        <v>0.005451833054959433</v>
      </c>
      <c r="E9" s="4">
        <f>'[1]Markat'!H9/'[1]Markat'!H$33*100</f>
        <v>0.005106528505407265</v>
      </c>
      <c r="F9" s="4">
        <f>'[1]Markat'!M9/'[1]Markat'!M$33*100</f>
        <v>4.346165013677277</v>
      </c>
      <c r="G9" s="4">
        <f>'[1]Markat'!N9/'[1]Markat'!N$33*100</f>
        <v>3.5944238029156783</v>
      </c>
      <c r="H9" s="4">
        <f>'[1]Markat'!O9/'[1]Markat'!O$33*100</f>
        <v>5.951668618503271</v>
      </c>
      <c r="I9" s="4">
        <f>'[1]Markat'!P9/'[1]Markat'!P$33*100</f>
        <v>4.786669160811986</v>
      </c>
      <c r="J9" s="4">
        <f>'[1]Markat'!U9/'[1]Markat'!U$33*100</f>
        <v>2.3351522518174375</v>
      </c>
      <c r="K9" s="4">
        <f>'[1]Markat'!V9/'[1]Markat'!V$33*100</f>
        <v>3.3480900157628195</v>
      </c>
      <c r="L9" s="4">
        <f>'[1]Markat'!W9/'[1]Markat'!W$33*100</f>
        <v>1.9082894333692442</v>
      </c>
      <c r="M9" s="4">
        <f>'[1]Markat'!X9/'[1]Markat'!X$33*100</f>
        <v>2.705337598471304</v>
      </c>
    </row>
    <row r="10" spans="1:13" ht="12.75">
      <c r="A10" s="4" t="str">
        <f>'[1]Markat'!B10</f>
        <v>BMG Finland Oy                          </v>
      </c>
      <c r="B10" s="4">
        <f>'[1]Markat'!E10/'[1]Markat'!E$33*100</f>
        <v>11.651439788644046</v>
      </c>
      <c r="C10" s="4">
        <f>'[1]Markat'!F10/'[1]Markat'!F$33*100</f>
        <v>11.86101077719423</v>
      </c>
      <c r="D10" s="4">
        <f>'[1]Markat'!G10/'[1]Markat'!G$33*100</f>
        <v>11.758522544230813</v>
      </c>
      <c r="E10" s="4">
        <f>'[1]Markat'!H10/'[1]Markat'!H$33*100</f>
        <v>11.931694941642526</v>
      </c>
      <c r="F10" s="4">
        <f>'[1]Markat'!M10/'[1]Markat'!M$33*100</f>
        <v>6.362353612380356</v>
      </c>
      <c r="G10" s="4">
        <f>'[1]Markat'!N10/'[1]Markat'!N$33*100</f>
        <v>8.327084918751959</v>
      </c>
      <c r="H10" s="4">
        <f>'[1]Markat'!O10/'[1]Markat'!O$33*100</f>
        <v>5.9897811966015935</v>
      </c>
      <c r="I10" s="4">
        <f>'[1]Markat'!P10/'[1]Markat'!P$33*100</f>
        <v>7.771873913005015</v>
      </c>
      <c r="J10" s="4">
        <f>'[1]Markat'!U10/'[1]Markat'!U$33*100</f>
        <v>8.812161003682045</v>
      </c>
      <c r="K10" s="4">
        <f>'[1]Markat'!V10/'[1]Markat'!V$33*100</f>
        <v>8.515651355622236</v>
      </c>
      <c r="L10" s="4">
        <f>'[1]Markat'!W10/'[1]Markat'!W$33*100</f>
        <v>9.988386688674304</v>
      </c>
      <c r="M10" s="4">
        <f>'[1]Markat'!X10/'[1]Markat'!X$33*100</f>
        <v>9.58257210235723</v>
      </c>
    </row>
    <row r="11" spans="1:13" ht="12.75">
      <c r="A11" s="4" t="str">
        <f>'[1]Markat'!B11</f>
        <v>Oy Emi Finland Ab                       </v>
      </c>
      <c r="B11" s="4">
        <v>31.12</v>
      </c>
      <c r="C11" s="4">
        <v>28.26</v>
      </c>
      <c r="D11" s="4">
        <v>31.69</v>
      </c>
      <c r="E11" s="4">
        <v>30.83</v>
      </c>
      <c r="F11" s="4">
        <v>25.83</v>
      </c>
      <c r="G11" s="4">
        <f>'[1]Markat'!N11/'[1]Markat'!N$33*100</f>
        <v>22.02556813942731</v>
      </c>
      <c r="H11" s="4">
        <v>21.21</v>
      </c>
      <c r="I11" s="4">
        <v>19.19</v>
      </c>
      <c r="J11" s="4">
        <v>28.28</v>
      </c>
      <c r="K11" s="4">
        <v>25.8</v>
      </c>
      <c r="L11" s="4">
        <v>24.96</v>
      </c>
      <c r="M11" s="4">
        <v>24.26</v>
      </c>
    </row>
    <row r="12" spans="1:13" ht="12.75">
      <c r="A12" s="4" t="str">
        <f>'[1]Markat'!B12</f>
        <v>Oy Ensio Music Ltd Oy                   </v>
      </c>
      <c r="B12" s="4">
        <f>'[1]Markat'!E12/'[1]Markat'!E$33*100</f>
        <v>0</v>
      </c>
      <c r="C12" s="4">
        <f>'[1]Markat'!F12/'[1]Markat'!F$33*100</f>
        <v>0</v>
      </c>
      <c r="D12" s="4">
        <f>'[1]Markat'!G12/'[1]Markat'!G$33*100</f>
        <v>0</v>
      </c>
      <c r="E12" s="4">
        <f>'[1]Markat'!H12/'[1]Markat'!H$33*100</f>
        <v>0</v>
      </c>
      <c r="F12" s="4">
        <f>'[1]Markat'!M12/'[1]Markat'!M$33*100</f>
        <v>0</v>
      </c>
      <c r="G12" s="4">
        <f>'[1]Markat'!N12/'[1]Markat'!N$33*100</f>
        <v>0</v>
      </c>
      <c r="H12" s="4">
        <f>'[1]Markat'!O12/'[1]Markat'!O$33*100</f>
        <v>0</v>
      </c>
      <c r="I12" s="4">
        <f>'[1]Markat'!P12/'[1]Markat'!P$33*100</f>
        <v>0</v>
      </c>
      <c r="J12" s="4">
        <f>'[1]Markat'!U12/'[1]Markat'!U$33*100</f>
        <v>0</v>
      </c>
      <c r="K12" s="4">
        <f>'[1]Markat'!V12/'[1]Markat'!V$33*100</f>
        <v>0</v>
      </c>
      <c r="L12" s="4">
        <f>'[1]Markat'!W12/'[1]Markat'!W$33*100</f>
        <v>0</v>
      </c>
      <c r="M12" s="4">
        <f>'[1]Markat'!X12/'[1]Markat'!X$33*100</f>
        <v>0</v>
      </c>
    </row>
    <row r="13" spans="1:13" ht="12.75">
      <c r="A13" s="4" t="str">
        <f>'[1]Markat'!B13</f>
        <v>Johanna Kustannus Oy                    </v>
      </c>
      <c r="B13" s="4">
        <f>'[1]Markat'!E13/'[1]Markat'!E$33*100</f>
        <v>3.8351069325343525</v>
      </c>
      <c r="C13" s="4">
        <f>'[1]Markat'!F13/'[1]Markat'!F$33*100</f>
        <v>3.1413860237073044</v>
      </c>
      <c r="D13" s="4">
        <f>'[1]Markat'!G13/'[1]Markat'!G$33*100</f>
        <v>4.194081652238833</v>
      </c>
      <c r="E13" s="4">
        <f>'[1]Markat'!H13/'[1]Markat'!H$33*100</f>
        <v>3.3585321940840114</v>
      </c>
      <c r="F13" s="4">
        <f>'[1]Markat'!M13/'[1]Markat'!M$33*100</f>
        <v>0</v>
      </c>
      <c r="G13" s="4">
        <f>'[1]Markat'!N13/'[1]Markat'!N$33*100</f>
        <v>0</v>
      </c>
      <c r="H13" s="4">
        <f>'[1]Markat'!O13/'[1]Markat'!O$33*100</f>
        <v>0</v>
      </c>
      <c r="I13" s="4">
        <f>'[1]Markat'!P13/'[1]Markat'!P$33*100</f>
        <v>0</v>
      </c>
      <c r="J13" s="4">
        <f>'[1]Markat'!U13/'[1]Markat'!U$33*100</f>
        <v>1.776350960572173</v>
      </c>
      <c r="K13" s="4">
        <f>'[1]Markat'!V13/'[1]Markat'!V$33*100</f>
        <v>1.836398106883361</v>
      </c>
      <c r="L13" s="4">
        <f>'[1]Markat'!W13/'[1]Markat'!W$33*100</f>
        <v>1.4767684355140003</v>
      </c>
      <c r="M13" s="4">
        <f>'[1]Markat'!X13/'[1]Markat'!X$33*100</f>
        <v>1.4619110103159603</v>
      </c>
    </row>
    <row r="14" spans="1:13" ht="12.75">
      <c r="A14" s="4" t="str">
        <f>'[1]Markat'!B14</f>
        <v>Kirjalito Oy                            </v>
      </c>
      <c r="B14" s="4">
        <f>'[1]Markat'!E14/'[1]Markat'!E$33*100</f>
        <v>0.5304562159609169</v>
      </c>
      <c r="C14" s="4">
        <f>'[1]Markat'!F14/'[1]Markat'!F$33*100</f>
        <v>0.6270577797213824</v>
      </c>
      <c r="D14" s="4">
        <f>'[1]Markat'!G14/'[1]Markat'!G$33*100</f>
        <v>0.37536546430468626</v>
      </c>
      <c r="E14" s="4">
        <f>'[1]Markat'!H14/'[1]Markat'!H$33*100</f>
        <v>0.4435693669501483</v>
      </c>
      <c r="F14" s="4">
        <f>'[1]Markat'!M14/'[1]Markat'!M$33*100</f>
        <v>0</v>
      </c>
      <c r="G14" s="4">
        <f>'[1]Markat'!N14/'[1]Markat'!N$33*100</f>
        <v>0</v>
      </c>
      <c r="H14" s="4">
        <f>'[1]Markat'!O14/'[1]Markat'!O$33*100</f>
        <v>0</v>
      </c>
      <c r="I14" s="4">
        <f>'[1]Markat'!P14/'[1]Markat'!P$33*100</f>
        <v>0</v>
      </c>
      <c r="J14" s="4">
        <f>'[1]Markat'!U14/'[1]Markat'!U$33*100</f>
        <v>0.24569755820106182</v>
      </c>
      <c r="K14" s="4">
        <f>'[1]Markat'!V14/'[1]Markat'!V$33*100</f>
        <v>0.1643555097861662</v>
      </c>
      <c r="L14" s="4">
        <f>'[1]Markat'!W14/'[1]Markat'!W$33*100</f>
        <v>0.2947804342884252</v>
      </c>
      <c r="M14" s="4">
        <f>'[1]Markat'!X14/'[1]Markat'!X$33*100</f>
        <v>0.19307807813352212</v>
      </c>
    </row>
    <row r="15" spans="1:13" ht="12.75">
      <c r="A15" s="4" t="str">
        <f>'[1]Markat'!B15</f>
        <v>Edel Records Finland Oy                 </v>
      </c>
      <c r="B15" s="4">
        <f>'[1]Markat'!E15/'[1]Markat'!E$33*100</f>
        <v>11.098253951854531</v>
      </c>
      <c r="C15" s="4">
        <f>'[1]Markat'!F15/'[1]Markat'!F$33*100</f>
        <v>14.624690413216884</v>
      </c>
      <c r="D15" s="4">
        <f>'[1]Markat'!G15/'[1]Markat'!G$33*100</f>
        <v>9.612392692380995</v>
      </c>
      <c r="E15" s="4">
        <f>'[1]Markat'!H15/'[1]Markat'!H$33*100</f>
        <v>12.821212286540455</v>
      </c>
      <c r="F15" s="4">
        <f>'[1]Markat'!M15/'[1]Markat'!M$33*100</f>
        <v>7.186046630092048</v>
      </c>
      <c r="G15" s="4">
        <f>'[1]Markat'!N15/'[1]Markat'!N$33*100</f>
        <v>10.472342838384291</v>
      </c>
      <c r="H15" s="4">
        <f>'[1]Markat'!O15/'[1]Markat'!O$33*100</f>
        <v>8.244845589662296</v>
      </c>
      <c r="I15" s="4">
        <f>'[1]Markat'!P15/'[1]Markat'!P$33*100</f>
        <v>11.065530420217758</v>
      </c>
      <c r="J15" s="4">
        <f>'[1]Markat'!U15/'[1]Markat'!U$33*100</f>
        <v>8.998109072214847</v>
      </c>
      <c r="K15" s="4">
        <f>'[1]Markat'!V15/'[1]Markat'!V$33*100</f>
        <v>8.843632432347121</v>
      </c>
      <c r="L15" s="4">
        <f>'[1]Markat'!W15/'[1]Markat'!W$33*100</f>
        <v>12.424365221344772</v>
      </c>
      <c r="M15" s="4">
        <f>'[1]Markat'!X15/'[1]Markat'!X$33*100</f>
        <v>11.829748388862015</v>
      </c>
    </row>
    <row r="16" spans="1:13" ht="12.75">
      <c r="A16" s="4" t="s">
        <v>13</v>
      </c>
      <c r="B16" s="4">
        <f>'[1]Markat'!E16/'[1]Markat'!E$33*100</f>
        <v>0</v>
      </c>
      <c r="C16" s="4">
        <f>'[1]Markat'!F16/'[1]Markat'!F$33*100</f>
        <v>0</v>
      </c>
      <c r="D16" s="4">
        <f>'[1]Markat'!G16/'[1]Markat'!G$33*100</f>
        <v>0</v>
      </c>
      <c r="E16" s="4">
        <f>'[1]Markat'!H16/'[1]Markat'!H$33*100</f>
        <v>0</v>
      </c>
      <c r="F16" s="4">
        <f>'[1]Markat'!M16/'[1]Markat'!M$33*100</f>
        <v>0</v>
      </c>
      <c r="G16" s="4">
        <f>'[1]Markat'!N16/'[1]Markat'!N$33*100</f>
        <v>0</v>
      </c>
      <c r="H16" s="4">
        <f>'[1]Markat'!O16/'[1]Markat'!O$33*100</f>
        <v>0</v>
      </c>
      <c r="I16" s="4">
        <f>'[1]Markat'!P16/'[1]Markat'!P$33*100</f>
        <v>0</v>
      </c>
      <c r="J16" s="4">
        <f>'[1]Markat'!U16/'[1]Markat'!U$33*100</f>
        <v>0</v>
      </c>
      <c r="K16" s="4">
        <f>'[1]Markat'!V16/'[1]Markat'!V$33*100</f>
        <v>0</v>
      </c>
      <c r="L16" s="4">
        <f>'[1]Markat'!W16/'[1]Markat'!W$33*100</f>
        <v>0</v>
      </c>
      <c r="M16" s="4">
        <f>'[1]Markat'!X16/'[1]Markat'!X$33*100</f>
        <v>0</v>
      </c>
    </row>
    <row r="17" spans="1:13" ht="12.75">
      <c r="A17" s="4" t="str">
        <f>'[1]Markat'!B17</f>
        <v>Music Network Finland Oy                </v>
      </c>
      <c r="B17" s="4">
        <f>'[1]Markat'!E17/'[1]Markat'!E$33*100</f>
        <v>0.15969772556196773</v>
      </c>
      <c r="C17" s="4">
        <f>'[1]Markat'!F17/'[1]Markat'!F$33*100</f>
        <v>0.2979181471467557</v>
      </c>
      <c r="D17" s="4">
        <f>'[1]Markat'!G17/'[1]Markat'!G$33*100</f>
        <v>0.1499929937186773</v>
      </c>
      <c r="E17" s="4">
        <f>'[1]Markat'!H17/'[1]Markat'!H$33*100</f>
        <v>0.3689342092831698</v>
      </c>
      <c r="F17" s="4">
        <f>'[1]Markat'!M17/'[1]Markat'!M$33*100</f>
        <v>1.4787760237582204</v>
      </c>
      <c r="G17" s="4">
        <f>'[1]Markat'!N17/'[1]Markat'!N$33*100</f>
        <v>1.7179409702015906</v>
      </c>
      <c r="H17" s="4">
        <f>'[1]Markat'!O17/'[1]Markat'!O$33*100</f>
        <v>1.9638155112577746</v>
      </c>
      <c r="I17" s="4">
        <f>'[1]Markat'!P17/'[1]Markat'!P$33*100</f>
        <v>1.9745502300823412</v>
      </c>
      <c r="J17" s="4">
        <f>'[1]Markat'!U17/'[1]Markat'!U$33*100</f>
        <v>0.8678032286600664</v>
      </c>
      <c r="K17" s="4">
        <f>'[1]Markat'!V17/'[1]Markat'!V$33*100</f>
        <v>1.169624908017337</v>
      </c>
      <c r="L17" s="4">
        <f>'[1]Markat'!W17/'[1]Markat'!W$33*100</f>
        <v>1.050386945649703</v>
      </c>
      <c r="M17" s="4">
        <f>'[1]Markat'!X17/'[1]Markat'!X$33*100</f>
        <v>1.2756533300375317</v>
      </c>
    </row>
    <row r="18" spans="1:13" ht="12.75">
      <c r="A18" s="4" t="str">
        <f>'[1]Markat'!B18</f>
        <v>Oy Fg-Naxos Ab                          </v>
      </c>
      <c r="B18" s="4">
        <f>'[1]Markat'!E18/'[1]Markat'!E$33*100</f>
        <v>2.084335748970525</v>
      </c>
      <c r="C18" s="4">
        <f>'[1]Markat'!F18/'[1]Markat'!F$33*100</f>
        <v>1.6455930400265752</v>
      </c>
      <c r="D18" s="4">
        <f>'[1]Markat'!G18/'[1]Markat'!G$33*100</f>
        <v>1.791084856204524</v>
      </c>
      <c r="E18" s="4">
        <f>'[1]Markat'!H18/'[1]Markat'!H$33*100</f>
        <v>1.5870990792945738</v>
      </c>
      <c r="F18" s="4">
        <f>'[1]Markat'!M18/'[1]Markat'!M$33*100</f>
        <v>2.8926040822979866</v>
      </c>
      <c r="G18" s="4">
        <f>'[1]Markat'!N18/'[1]Markat'!N$33*100</f>
        <v>2.7271998149723204</v>
      </c>
      <c r="H18" s="4">
        <f>'[1]Markat'!O18/'[1]Markat'!O$33*100</f>
        <v>2.367156082237538</v>
      </c>
      <c r="I18" s="4">
        <f>'[1]Markat'!P18/'[1]Markat'!P$33*100</f>
        <v>2.222101418290863</v>
      </c>
      <c r="J18" s="4">
        <f>'[1]Markat'!U18/'[1]Markat'!U$33*100</f>
        <v>2.5182290634096587</v>
      </c>
      <c r="K18" s="4">
        <f>'[1]Markat'!V18/'[1]Markat'!V$33*100</f>
        <v>2.1149206236473863</v>
      </c>
      <c r="L18" s="4">
        <f>'[1]Markat'!W18/'[1]Markat'!W$33*100</f>
        <v>2.218735483360843</v>
      </c>
      <c r="M18" s="4">
        <f>'[1]Markat'!X18/'[1]Markat'!X$33*100</f>
        <v>1.9456958764323469</v>
      </c>
    </row>
    <row r="19" spans="1:13" ht="12.75">
      <c r="A19" s="4" t="str">
        <f>'[1]Markat'!B19</f>
        <v>Ondine Oy                               </v>
      </c>
      <c r="B19" s="4">
        <f>'[1]Markat'!E19/'[1]Markat'!E$33*100</f>
        <v>2.1292046108659397</v>
      </c>
      <c r="C19" s="4">
        <f>'[1]Markat'!F19/'[1]Markat'!F$33*100</f>
        <v>2.464815383256874</v>
      </c>
      <c r="D19" s="4">
        <f>'[1]Markat'!G19/'[1]Markat'!G$33*100</f>
        <v>1.2856413585967972</v>
      </c>
      <c r="E19" s="4">
        <f>'[1]Markat'!H19/'[1]Markat'!H$33*100</f>
        <v>1.7397127569398887</v>
      </c>
      <c r="F19" s="4">
        <f>'[1]Markat'!M19/'[1]Markat'!M$33*100</f>
        <v>0</v>
      </c>
      <c r="G19" s="4">
        <f>'[1]Markat'!N19/'[1]Markat'!N$33*100</f>
        <v>0</v>
      </c>
      <c r="H19" s="4">
        <f>'[1]Markat'!O19/'[1]Markat'!O$33*100</f>
        <v>0</v>
      </c>
      <c r="I19" s="4">
        <f>'[1]Markat'!P19/'[1]Markat'!P$33*100</f>
        <v>0</v>
      </c>
      <c r="J19" s="4">
        <f>'[1]Markat'!U19/'[1]Markat'!U$33*100</f>
        <v>0.9862083958287473</v>
      </c>
      <c r="K19" s="4">
        <f>'[1]Markat'!V19/'[1]Markat'!V$33*100</f>
        <v>0.5629240326777658</v>
      </c>
      <c r="L19" s="4">
        <f>'[1]Markat'!W19/'[1]Markat'!W$33*100</f>
        <v>1.158711960228115</v>
      </c>
      <c r="M19" s="4">
        <f>'[1]Markat'!X19/'[1]Markat'!X$33*100</f>
        <v>0.7572668913632984</v>
      </c>
    </row>
    <row r="20" spans="1:13" ht="12.75">
      <c r="A20" s="4" t="str">
        <f>'[1]Markat'!B20</f>
        <v>Universal Music Oy                      </v>
      </c>
      <c r="B20" s="4">
        <f>'[1]Markat'!E20/'[1]Markat'!E$33*100</f>
        <v>2.7736041208507376</v>
      </c>
      <c r="C20" s="4">
        <f>'[1]Markat'!F20/'[1]Markat'!F$33*100</f>
        <v>3.4977524735405794</v>
      </c>
      <c r="D20" s="4">
        <f>'[1]Markat'!G20/'[1]Markat'!G$33*100</f>
        <v>2.3047736881019825</v>
      </c>
      <c r="E20" s="4">
        <f>'[1]Markat'!H20/'[1]Markat'!H$33*100</f>
        <v>3.7470442015784666</v>
      </c>
      <c r="F20" s="4">
        <f>'[1]Markat'!M20/'[1]Markat'!M$33*100</f>
        <v>18.468654329100254</v>
      </c>
      <c r="G20" s="4">
        <f>'[1]Markat'!N20/'[1]Markat'!N$33*100</f>
        <v>20.057783845889848</v>
      </c>
      <c r="H20" s="4">
        <f>'[1]Markat'!O20/'[1]Markat'!O$33*100</f>
        <v>18.56089572279311</v>
      </c>
      <c r="I20" s="4">
        <f>'[1]Markat'!P20/'[1]Markat'!P$33*100</f>
        <v>21.65577999586902</v>
      </c>
      <c r="J20" s="4">
        <f>'[1]Markat'!U20/'[1]Markat'!U$33*100</f>
        <v>11.198995880429923</v>
      </c>
      <c r="K20" s="4">
        <f>'[1]Markat'!V20/'[1]Markat'!V$33*100</f>
        <v>11.44307728121936</v>
      </c>
      <c r="L20" s="4">
        <f>'[1]Markat'!W20/'[1]Markat'!W$33*100</f>
        <v>12.27289799065005</v>
      </c>
      <c r="M20" s="4">
        <f>'[1]Markat'!X20/'[1]Markat'!X$33*100</f>
        <v>13.860416865323424</v>
      </c>
    </row>
    <row r="21" spans="1:13" ht="12.75">
      <c r="A21" s="4" t="str">
        <f>'[1]Markat'!B22</f>
        <v>Siboney Oy                              </v>
      </c>
      <c r="B21" s="4">
        <f>'[1]Markat'!E22/'[1]Markat'!E$33*100</f>
        <v>3.291957551695128</v>
      </c>
      <c r="C21" s="4">
        <f>'[1]Markat'!F22/'[1]Markat'!F$33*100</f>
        <v>2.660238755009104</v>
      </c>
      <c r="D21" s="4">
        <f>'[1]Markat'!G22/'[1]Markat'!G$33*100</f>
        <v>2.85239004306047</v>
      </c>
      <c r="E21" s="4">
        <f>'[1]Markat'!H22/'[1]Markat'!H$33*100</f>
        <v>2.4750362280751945</v>
      </c>
      <c r="F21" s="4">
        <f>'[1]Markat'!M22/'[1]Markat'!M$33*100</f>
        <v>0</v>
      </c>
      <c r="G21" s="4">
        <f>'[1]Markat'!N22/'[1]Markat'!N$33*100</f>
        <v>0</v>
      </c>
      <c r="H21" s="4">
        <f>'[1]Markat'!O22/'[1]Markat'!O$33*100</f>
        <v>0</v>
      </c>
      <c r="I21" s="4">
        <f>'[1]Markat'!P22/'[1]Markat'!P$33*100</f>
        <v>0</v>
      </c>
      <c r="J21" s="4">
        <f>'[1]Markat'!U22/'[1]Markat'!U$33*100</f>
        <v>1.5247741619689714</v>
      </c>
      <c r="K21" s="4">
        <f>'[1]Markat'!V22/'[1]Markat'!V$33*100</f>
        <v>1.2489322119832942</v>
      </c>
      <c r="L21" s="4">
        <f>'[1]Markat'!W22/'[1]Markat'!W$33*100</f>
        <v>1.2505806655662848</v>
      </c>
      <c r="M21" s="4">
        <f>'[1]Markat'!X22/'[1]Markat'!X$33*100</f>
        <v>1.077340487945164</v>
      </c>
    </row>
    <row r="22" spans="1:13" ht="12.75">
      <c r="A22" s="4" t="str">
        <f>'[1]Markat'!B23</f>
        <v>Sony Music Ent. Finland Oy              </v>
      </c>
      <c r="B22" s="4">
        <f>'[1]Markat'!E23/'[1]Markat'!E$33*100</f>
        <v>7.191415878263693</v>
      </c>
      <c r="C22" s="4">
        <f>'[1]Markat'!F23/'[1]Markat'!F$33*100</f>
        <v>5.2375355840835605</v>
      </c>
      <c r="D22" s="4">
        <f>'[1]Markat'!G23/'[1]Markat'!G$33*100</f>
        <v>3.980559033664844</v>
      </c>
      <c r="E22" s="4">
        <f>'[1]Markat'!H23/'[1]Markat'!H$33*100</f>
        <v>3.486794217879437</v>
      </c>
      <c r="F22" s="4">
        <f>'[1]Markat'!M23/'[1]Markat'!M$33*100</f>
        <v>17.825542124486145</v>
      </c>
      <c r="G22" s="4">
        <f>'[1]Markat'!N23/'[1]Markat'!N$33*100</f>
        <v>17.03522986704866</v>
      </c>
      <c r="H22" s="4">
        <f>'[1]Markat'!O23/'[1]Markat'!O$33*100</f>
        <v>18.117056150777007</v>
      </c>
      <c r="I22" s="4">
        <f>'[1]Markat'!P23/'[1]Markat'!P$33*100</f>
        <v>15.664536087047551</v>
      </c>
      <c r="J22" s="4">
        <f>'[1]Markat'!U23/'[1]Markat'!U$33*100</f>
        <v>12.900010527942115</v>
      </c>
      <c r="K22" s="4">
        <f>'[1]Markat'!V23/'[1]Markat'!V$33*100</f>
        <v>11.927325311853286</v>
      </c>
      <c r="L22" s="4">
        <f>'[1]Markat'!W23/'[1]Markat'!W$33*100</f>
        <v>11.489123022030698</v>
      </c>
      <c r="M22" s="4">
        <f>'[1]Markat'!X23/'[1]Markat'!X$33*100</f>
        <v>10.363775549250187</v>
      </c>
    </row>
    <row r="23" spans="1:13" ht="12.75">
      <c r="A23" s="4" t="s">
        <v>14</v>
      </c>
      <c r="B23" s="4">
        <f>'[1]Markat'!E24/'[1]Markat'!E$33*100</f>
        <v>9.059082254660309</v>
      </c>
      <c r="C23" s="4">
        <f>'[1]Markat'!F24/'[1]Markat'!F$33*100</f>
        <v>8.865535264510106</v>
      </c>
      <c r="D23" s="4">
        <f>'[1]Markat'!G24/'[1]Markat'!G$33*100</f>
        <v>11.387617670607456</v>
      </c>
      <c r="E23" s="4">
        <f>'[1]Markat'!H24/'[1]Markat'!H$33*100</f>
        <v>10.82191489163514</v>
      </c>
      <c r="F23" s="4">
        <f>'[1]Markat'!M24/'[1]Markat'!M$33*100</f>
        <v>1.5266592294879044</v>
      </c>
      <c r="G23" s="4">
        <f>'[1]Markat'!N24/'[1]Markat'!N$33*100</f>
        <v>2.2306840055508306</v>
      </c>
      <c r="H23" s="4">
        <f>'[1]Markat'!O24/'[1]Markat'!O$33*100</f>
        <v>2.0749245556954263</v>
      </c>
      <c r="I23" s="4">
        <f>'[1]Markat'!P24/'[1]Markat'!P$33*100</f>
        <v>3.058554676977624</v>
      </c>
      <c r="J23" s="4">
        <f>'[1]Markat'!U24/'[1]Markat'!U$33*100</f>
        <v>5.015538969109377</v>
      </c>
      <c r="K23" s="4">
        <f>'[1]Markat'!V24/'[1]Markat'!V$33*100</f>
        <v>6.152530435657511</v>
      </c>
      <c r="L23" s="4">
        <f>'[1]Markat'!W24/'[1]Markat'!W$33*100</f>
        <v>5.3497336351147</v>
      </c>
      <c r="M23" s="4">
        <f>'[1]Markat'!X24/'[1]Markat'!X$33*100</f>
        <v>6.43781118517735</v>
      </c>
    </row>
    <row r="24" spans="1:13" ht="12.75">
      <c r="A24" s="4" t="str">
        <f>'[1]Markat'!B25</f>
        <v>Warner                                  </v>
      </c>
      <c r="B24" s="4">
        <f>'[1]Markat'!E25/'[1]Markat'!E$33*100</f>
        <v>15.069148229598689</v>
      </c>
      <c r="C24" s="4">
        <f>'[1]Markat'!F25/'[1]Markat'!F$33*100</f>
        <v>16.804622882300254</v>
      </c>
      <c r="D24" s="4">
        <f>'[1]Markat'!G25/'[1]Markat'!G$33*100</f>
        <v>18.61850550387328</v>
      </c>
      <c r="E24" s="4">
        <f>'[1]Markat'!H25/'[1]Markat'!H$33*100</f>
        <v>16.382724830303573</v>
      </c>
      <c r="F24" s="4">
        <f>'[1]Markat'!M25/'[1]Markat'!M$33*100</f>
        <v>14.090397379667976</v>
      </c>
      <c r="G24" s="4">
        <f>'[1]Markat'!N25/'[1]Markat'!N$33*100</f>
        <v>11.809130519122014</v>
      </c>
      <c r="H24" s="4">
        <f>'[1]Markat'!O25/'[1]Markat'!O$33*100</f>
        <v>15.524944612176443</v>
      </c>
      <c r="I24" s="4">
        <f>'[1]Markat'!P25/'[1]Markat'!P$33*100</f>
        <v>12.605263424440155</v>
      </c>
      <c r="J24" s="4">
        <f>'[1]Markat'!U25/'[1]Markat'!U$33*100</f>
        <v>14.543736763163686</v>
      </c>
      <c r="K24" s="4">
        <f>'[1]Markat'!V25/'[1]Markat'!V$33*100</f>
        <v>16.87947459897532</v>
      </c>
      <c r="L24" s="4">
        <f>'[1]Markat'!W25/'[1]Markat'!W$33*100</f>
        <v>14.157516036253298</v>
      </c>
      <c r="M24" s="4">
        <f>'[1]Markat'!X25/'[1]Markat'!X$33*100</f>
        <v>14.24952707926019</v>
      </c>
    </row>
    <row r="25" spans="1:13" ht="22.5" customHeight="1">
      <c r="A25" s="4" t="str">
        <f>'[1]Markat'!B33</f>
        <v>YHTEENSÄ</v>
      </c>
      <c r="B25" s="4">
        <f>SUM(B8:B24)</f>
        <v>99.99813085767423</v>
      </c>
      <c r="C25" s="4">
        <f>SUM(C8:C24)</f>
        <v>99.99583049151238</v>
      </c>
      <c r="D25" s="4">
        <f>SUM(D8:D24)</f>
        <v>100.00637933403833</v>
      </c>
      <c r="E25" s="4">
        <f>SUM(E8:E24)</f>
        <v>99.999375732712</v>
      </c>
      <c r="F25" s="4">
        <f>SUM(F8:F24)</f>
        <v>100.00719842494817</v>
      </c>
      <c r="G25" s="4">
        <f>SUM(G8:G24)</f>
        <v>99.9973887222645</v>
      </c>
      <c r="H25" s="4">
        <f>SUM(H8:H24)</f>
        <v>100.00508803970446</v>
      </c>
      <c r="I25" s="4">
        <f>SUM(I8:I24)</f>
        <v>99.99485932674231</v>
      </c>
      <c r="J25" s="4">
        <f>SUM(J8:J24)</f>
        <v>100.0027678370001</v>
      </c>
      <c r="K25" s="4">
        <f>SUM(K8:K24)</f>
        <v>100.00693682443296</v>
      </c>
      <c r="L25" s="4">
        <f>SUM(L8:L24)</f>
        <v>100.00027595204446</v>
      </c>
      <c r="M25" s="4">
        <f>SUM(M8:M24)</f>
        <v>100.00013444292954</v>
      </c>
    </row>
    <row r="26" spans="1:13" ht="15.75" customHeight="1">
      <c r="A26" s="4" t="str">
        <f>'[1]Markat'!B34</f>
        <v>Edellinen vuosi</v>
      </c>
      <c r="B26" s="21">
        <f>'[1]Markat'!E35</f>
        <v>99.20841777267563</v>
      </c>
      <c r="C26" s="21">
        <f>'[1]Markat'!F35</f>
        <v>99.97467181077636</v>
      </c>
      <c r="D26" s="21">
        <f>'[1]Markat'!G35</f>
        <v>108.46299252001943</v>
      </c>
      <c r="E26" s="21">
        <f>'[1]Markat'!H35</f>
        <v>107.88368131354432</v>
      </c>
      <c r="F26" s="21">
        <f>'[1]Markat'!M35</f>
        <v>119.79971440079089</v>
      </c>
      <c r="G26" s="21">
        <f>'[1]Markat'!N35</f>
        <v>116.52065434961673</v>
      </c>
      <c r="H26" s="21">
        <f>'[1]Markat'!O35</f>
        <v>115.60397429447752</v>
      </c>
      <c r="I26" s="21">
        <f>'[1]Markat'!P35</f>
        <v>110.66681460837329</v>
      </c>
      <c r="J26" s="21">
        <f>'[1]Markat'!U35</f>
        <v>109.2927375971309</v>
      </c>
      <c r="K26" s="21">
        <f>'[1]Markat'!V35</f>
        <v>112.3647835938979</v>
      </c>
      <c r="L26" s="21">
        <f>'[1]Markat'!W35</f>
        <v>108.10946541500445</v>
      </c>
      <c r="M26" s="21">
        <f>'[1]Markat'!X35</f>
        <v>109.43791199143482</v>
      </c>
    </row>
  </sheetData>
  <printOptions/>
  <pageMargins left="0.75" right="0.75" top="1" bottom="1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ÄKT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2003-04-15T08:01:29Z</cp:lastPrinted>
  <dcterms:created xsi:type="dcterms:W3CDTF">2003-04-15T07:54:05Z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